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Жел.8.1" sheetId="1" r:id="rId1"/>
  </sheets>
  <calcPr calcId="144525"/>
</workbook>
</file>

<file path=xl/calcChain.xml><?xml version="1.0" encoding="utf-8"?>
<calcChain xmlns="http://schemas.openxmlformats.org/spreadsheetml/2006/main">
  <c r="D177" i="1" l="1"/>
  <c r="D172" i="1"/>
  <c r="D171" i="1"/>
  <c r="D169" i="1"/>
  <c r="D167" i="1"/>
  <c r="D165" i="1"/>
  <c r="D163" i="1"/>
  <c r="D161" i="1"/>
  <c r="D157" i="1"/>
  <c r="D154" i="1"/>
  <c r="D152" i="1"/>
  <c r="D150" i="1"/>
  <c r="D149" i="1"/>
  <c r="D148" i="1"/>
  <c r="D146" i="1"/>
  <c r="D144" i="1"/>
  <c r="D143" i="1"/>
  <c r="D141" i="1"/>
  <c r="D139" i="1"/>
  <c r="D137" i="1"/>
  <c r="D135" i="1"/>
  <c r="D134" i="1"/>
  <c r="D132" i="1"/>
  <c r="D130" i="1"/>
  <c r="D128" i="1"/>
  <c r="D126" i="1"/>
  <c r="D124" i="1"/>
  <c r="D122" i="1"/>
  <c r="D120" i="1"/>
  <c r="D119" i="1"/>
  <c r="D117" i="1"/>
  <c r="D114" i="1"/>
  <c r="D112" i="1"/>
  <c r="D109" i="1"/>
  <c r="D108" i="1"/>
  <c r="D107" i="1"/>
  <c r="D105" i="1"/>
  <c r="C103" i="1"/>
  <c r="D103" i="1" s="1"/>
  <c r="D101" i="1"/>
  <c r="D100" i="1"/>
  <c r="D93" i="1"/>
  <c r="D92" i="1"/>
  <c r="D91" i="1"/>
  <c r="D90" i="1"/>
  <c r="D89" i="1"/>
  <c r="D85" i="1"/>
  <c r="C82" i="1"/>
  <c r="D82" i="1" s="1"/>
  <c r="D80" i="1"/>
  <c r="D79" i="1"/>
  <c r="D76" i="1"/>
  <c r="D75" i="1"/>
  <c r="D72" i="1"/>
  <c r="D71" i="1"/>
  <c r="D70" i="1"/>
  <c r="D67" i="1"/>
  <c r="C67" i="1"/>
  <c r="D62" i="1"/>
  <c r="D60" i="1"/>
  <c r="D57" i="1"/>
  <c r="D55" i="1"/>
  <c r="D53" i="1"/>
  <c r="D51" i="1"/>
  <c r="D49" i="1"/>
  <c r="C44" i="1"/>
  <c r="D44" i="1" s="1"/>
  <c r="D41" i="1"/>
  <c r="D40" i="1"/>
  <c r="D39" i="1"/>
  <c r="D38" i="1"/>
  <c r="D32" i="1"/>
  <c r="D30" i="1"/>
  <c r="D27" i="1"/>
  <c r="D26" i="1"/>
  <c r="D25" i="1"/>
  <c r="D24" i="1"/>
  <c r="D23" i="1"/>
  <c r="D19" i="1" l="1"/>
  <c r="C174" i="1"/>
  <c r="C194" i="1" l="1"/>
  <c r="D194" i="1" s="1"/>
  <c r="D174" i="1"/>
</calcChain>
</file>

<file path=xl/sharedStrings.xml><?xml version="1.0" encoding="utf-8"?>
<sst xmlns="http://schemas.openxmlformats.org/spreadsheetml/2006/main" count="321" uniqueCount="209">
  <si>
    <t xml:space="preserve">                    Перечень услуг и работ по содержанию и ремонту общего имущества</t>
  </si>
  <si>
    <t xml:space="preserve">                     ул. Железнодорожная,  8/1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</si>
  <si>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</si>
  <si>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</si>
  <si>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</si>
  <si>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</si>
  <si>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</si>
  <si>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</si>
  <si>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 xml:space="preserve">Цена работ и 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</si>
  <si>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</si>
  <si>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</si>
  <si>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</si>
  <si>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</si>
  <si>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работ и услуг</t>
  </si>
  <si>
    <t>руб.</t>
  </si>
  <si>
    <t xml:space="preserve">на 1 м2 площади </t>
  </si>
  <si>
    <t>помещений,</t>
  </si>
  <si>
    <t xml:space="preserve">  имущества дома</t>
  </si>
  <si>
    <t xml:space="preserve"> </t>
  </si>
  <si>
    <t>6 раз в неделю</t>
  </si>
  <si>
    <t>дезинсекция</t>
  </si>
  <si>
    <t>По мере необходимости</t>
  </si>
  <si>
    <t>КГО</t>
  </si>
  <si>
    <t>Не реже 1 раза в сутки</t>
  </si>
  <si>
    <t>ТБО</t>
  </si>
  <si>
    <t xml:space="preserve">Круглосуточно </t>
  </si>
  <si>
    <t xml:space="preserve">Планирование работ по содержанию и </t>
  </si>
  <si>
    <t>ремонту общего имущества дома;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</si>
  <si>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</si>
  <si>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</si>
  <si>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</si>
  <si>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</si>
  <si>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</si>
  <si>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</si>
  <si>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</si>
  <si>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</si>
  <si>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</si>
  <si>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</si>
  <si>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</si>
  <si>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</si>
  <si>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</si>
  <si>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 xml:space="preserve">                     в многоквартирном доме и их стоимость   с 01.01.2014 г  по адресу:</t>
  </si>
  <si>
    <t xml:space="preserve">                     ООО УК "ЭКО Плюс"</t>
  </si>
  <si>
    <t>Содержание общего</t>
  </si>
  <si>
    <t>Техническое обслуживание системы ОТОПЛЕНИЯ</t>
  </si>
  <si>
    <t>Притирка запорной арматуры без снятия</t>
  </si>
  <si>
    <t xml:space="preserve"> 1 раз в год</t>
  </si>
  <si>
    <t>с места,перекрытие воды; удаление,набивка,</t>
  </si>
  <si>
    <t>установка сальника; пуск воды</t>
  </si>
  <si>
    <t xml:space="preserve"> - пробочный кран</t>
  </si>
  <si>
    <t xml:space="preserve"> - клапан вентиля</t>
  </si>
  <si>
    <t>Ликвидация воздушных пробок в системе отопл.</t>
  </si>
  <si>
    <t>весь отопит.период</t>
  </si>
  <si>
    <t>Консервация (расконсервация) системы отопл.;</t>
  </si>
  <si>
    <t>Мелкий ремонт изоляции</t>
  </si>
  <si>
    <t>1 раз в год</t>
  </si>
  <si>
    <t>Осмотр системы центрального отопления; проверка</t>
  </si>
  <si>
    <t>состояния трубопровода, отопит.приборов, регулировочной</t>
  </si>
  <si>
    <t>и запорной арматуры</t>
  </si>
  <si>
    <t xml:space="preserve"> 1 раз в месяц</t>
  </si>
  <si>
    <t>Устройства в подвальных помещениях:</t>
  </si>
  <si>
    <t>проверка состояния регулирующих кранов,</t>
  </si>
  <si>
    <t>вентилей,задвижек,запорной арматуры, креплений,</t>
  </si>
  <si>
    <t>подвесок трубопровода,теплоизоляции</t>
  </si>
  <si>
    <t>Смена отдельных участков трубопроводов</t>
  </si>
  <si>
    <t>по необходимости</t>
  </si>
  <si>
    <t>Смена запорной арматуры</t>
  </si>
  <si>
    <t>Восстановление разрушенной тепловой изоляции</t>
  </si>
  <si>
    <t>Промывка трубопроводов сист.центр.отопления</t>
  </si>
  <si>
    <t>Испытание трубопроводов систюцентраль.отопления</t>
  </si>
  <si>
    <t>Рабочая проверка системы в целом(спуск воды)</t>
  </si>
  <si>
    <t xml:space="preserve">Окончательная проверка системы( наполнение </t>
  </si>
  <si>
    <t>системы до заданного давления)</t>
  </si>
  <si>
    <t>Мелкий ремонт системы отопления</t>
  </si>
  <si>
    <t>по заявкам</t>
  </si>
  <si>
    <t>Техническое обслуживание  ХГВ, КАНАЛИЗАЦИИ</t>
  </si>
  <si>
    <t xml:space="preserve">Ремонт водопроводного крана без снятия с </t>
  </si>
  <si>
    <t>места; смена прокладок,</t>
  </si>
  <si>
    <t>перекрытие вентиля; вывертывание вентильной</t>
  </si>
  <si>
    <t>головки;набивка сальника; установка вентильной</t>
  </si>
  <si>
    <t>головки на место</t>
  </si>
  <si>
    <t>Уплотнение сгонов с применением</t>
  </si>
  <si>
    <t>льняной пряди/ асбестового шнура</t>
  </si>
  <si>
    <t>Временная заделка свищей и трещин  на внутренних</t>
  </si>
  <si>
    <t>трубопроводах и стояках; зачистка места заделки</t>
  </si>
  <si>
    <t>Набивка сальников компенсационных</t>
  </si>
  <si>
    <t>патрубков на  стояках внутренних водостоков</t>
  </si>
  <si>
    <t>Осмотр водопровода, канализации, горячего</t>
  </si>
  <si>
    <t>водоснабжения</t>
  </si>
  <si>
    <t>Смена отдельных участков трубопроводов  холодного</t>
  </si>
  <si>
    <t xml:space="preserve">и горячего водоснабжения </t>
  </si>
  <si>
    <t>Утепление труб горячего водоснабжения</t>
  </si>
  <si>
    <t>Ревизия запорной арматуры</t>
  </si>
  <si>
    <t>Смена отдельных участков канализационных труб</t>
  </si>
  <si>
    <t>Проверка канализационных вытяжек, их прочистка</t>
  </si>
  <si>
    <t>Прочистка канализационных выпусков</t>
  </si>
  <si>
    <t>Мелкий ремонт системы  х/г водоснабжения</t>
  </si>
  <si>
    <t>Техническое обслуживание системы ЭЛЕКТРОСНАБЖЕНИЯ</t>
  </si>
  <si>
    <t>Ремонт розеток,выключателей</t>
  </si>
  <si>
    <t xml:space="preserve">Мелкий ремонт электропроводки; проверка </t>
  </si>
  <si>
    <t>изоляции эл.проводки и ее укрепление</t>
  </si>
  <si>
    <t>Проверка заземления оболочки эл.кабеля</t>
  </si>
  <si>
    <t>Замена перегоревшей эл.лампы</t>
  </si>
  <si>
    <t>Осмотр линий электрических сетей,арматуры и</t>
  </si>
  <si>
    <t>эл.оборудования:</t>
  </si>
  <si>
    <t xml:space="preserve">  - на лестничных клетках</t>
  </si>
  <si>
    <t xml:space="preserve"> - электросети,арматура,эл.оборудование</t>
  </si>
  <si>
    <t xml:space="preserve">Осмотр ВРУ вводных и этажных шкафов с подтяжкой </t>
  </si>
  <si>
    <t>контактных соединений, прочисткой клемм и соединений</t>
  </si>
  <si>
    <t>проверкой надежности заземляющих контактов</t>
  </si>
  <si>
    <t>Осмотр, ремонт эл.щитовых</t>
  </si>
  <si>
    <t>Мелкий ремонт системы эл/снабжения</t>
  </si>
  <si>
    <t>Содержание конструктивных элементов здания</t>
  </si>
  <si>
    <t xml:space="preserve">Технический осмотр конструктивных элементов здания в </t>
  </si>
  <si>
    <t>комплексе (кровля, окна, двери, фундамент) с составлением</t>
  </si>
  <si>
    <t>дефектной ведомости</t>
  </si>
  <si>
    <t>2 раза в год</t>
  </si>
  <si>
    <t>Проведение профилактического ремонта, устранение незначитель-</t>
  </si>
  <si>
    <t>ных неисправностей в конструктивных элементах здания</t>
  </si>
  <si>
    <t>Техническое обслуживание системы вентиляции</t>
  </si>
  <si>
    <t>Заделка, раскрытие продухов  в цоколях зданий</t>
  </si>
  <si>
    <t>Подготовка здания к сезонной эксплуатации</t>
  </si>
  <si>
    <t>Заделка межпанельных швов</t>
  </si>
  <si>
    <t>(подъезды)</t>
  </si>
  <si>
    <t>Очистка козырьков от снега и наледи</t>
  </si>
  <si>
    <t>3 раза в год</t>
  </si>
  <si>
    <t>Чистка подвалов и чердаков</t>
  </si>
  <si>
    <t>Осмотр, очистка ливневой канализации</t>
  </si>
  <si>
    <t>Установка замков на подвалы, щитовые, чердачные люки</t>
  </si>
  <si>
    <t>Ремонт приямков, входов в подвал</t>
  </si>
  <si>
    <t>Ремонт лестничных ограждений</t>
  </si>
  <si>
    <t>Ремонт ствола мусоропровода</t>
  </si>
  <si>
    <t>Ремонт мусороприемника</t>
  </si>
  <si>
    <t>Прочие работы</t>
  </si>
  <si>
    <t xml:space="preserve"> Аварийно-диспетчерское обслуживание</t>
  </si>
  <si>
    <t>Санитарное содержание лестничных клеток</t>
  </si>
  <si>
    <t>влажное подметание лестничных площадок и маршей</t>
  </si>
  <si>
    <t>нижние 3этажа -5р в недел</t>
  </si>
  <si>
    <t>выше 3этажа- 2р в неделю</t>
  </si>
  <si>
    <t>мытье лестничных площадок и маршей</t>
  </si>
  <si>
    <t>1 раз в месяц</t>
  </si>
  <si>
    <t>мытье полов кабин лифтов</t>
  </si>
  <si>
    <t>3 раза в неделю</t>
  </si>
  <si>
    <t>влажная протирка стен,  дверей, перил, плафонов,</t>
  </si>
  <si>
    <t>почтовых ящиков, шкафов для электросчетчиков,</t>
  </si>
  <si>
    <t>обметание пыли с потолков</t>
  </si>
  <si>
    <t>влажная протирка стен, дверей, потолков и плафонов</t>
  </si>
  <si>
    <t>2 раза в месяц</t>
  </si>
  <si>
    <t>кабины лифта</t>
  </si>
  <si>
    <t>влажная протирка подоконников, отопительных приборов</t>
  </si>
  <si>
    <t>мытье окон</t>
  </si>
  <si>
    <t>1 раза в год</t>
  </si>
  <si>
    <t>Уборка земельного участка, входящего в состав</t>
  </si>
  <si>
    <t>общего имущества дома</t>
  </si>
  <si>
    <t>Холодный период</t>
  </si>
  <si>
    <t>подметание территории</t>
  </si>
  <si>
    <t>сдвигание свежевыпавшего снега в дни сильных</t>
  </si>
  <si>
    <t xml:space="preserve">1 раз в сутки  </t>
  </si>
  <si>
    <t>снегопадов</t>
  </si>
  <si>
    <t>посыпка территории пескосмесью  (в дни гололеда)</t>
  </si>
  <si>
    <t xml:space="preserve"> не менее 1 раза в день</t>
  </si>
  <si>
    <t>очистка от снега, наледи и льда крышек люков колодцев</t>
  </si>
  <si>
    <t>2 раза в неделю</t>
  </si>
  <si>
    <t>очистка участков территории от снега и наледи при</t>
  </si>
  <si>
    <t>6 раз в холодный период</t>
  </si>
  <si>
    <t>механизированной уборке</t>
  </si>
  <si>
    <t>очистка контейнерной площадки</t>
  </si>
  <si>
    <t>7 раз в неделю</t>
  </si>
  <si>
    <t>сметание снега со ступеней и площадки перед входом</t>
  </si>
  <si>
    <t>в подъезд</t>
  </si>
  <si>
    <t>Теплый период</t>
  </si>
  <si>
    <t xml:space="preserve">подметание территории </t>
  </si>
  <si>
    <t>уборка  газонов</t>
  </si>
  <si>
    <t>выкашивание газонов</t>
  </si>
  <si>
    <t>по мере необходимости</t>
  </si>
  <si>
    <t>подметание ступеней и  площадок перед входом в подъезд</t>
  </si>
  <si>
    <t>уборка контейнерной площадки</t>
  </si>
  <si>
    <t>уборка спусков в подвал</t>
  </si>
  <si>
    <t>1 раз в неделю</t>
  </si>
  <si>
    <t>Механизированная уборка дворовой территории</t>
  </si>
  <si>
    <t>Дератизация,</t>
  </si>
  <si>
    <t>1раз в месяц,</t>
  </si>
  <si>
    <t>Сбор,вывоз и утилизация</t>
  </si>
  <si>
    <t>Сбор, вывоз и утилизация</t>
  </si>
  <si>
    <t>Обслуживание лифтов</t>
  </si>
  <si>
    <t>Круглосуточно</t>
  </si>
  <si>
    <t>Обслуживание мусоропроводов</t>
  </si>
  <si>
    <t xml:space="preserve">профилактический осмотр технического состояния и </t>
  </si>
  <si>
    <t>работоспособности элементов мусоропровода,</t>
  </si>
  <si>
    <t>при выявлении нарушений проведение восстановительных</t>
  </si>
  <si>
    <t xml:space="preserve"> работ</t>
  </si>
  <si>
    <t>удаление мусора из мусоросборочных камер</t>
  </si>
  <si>
    <t>очистка загрузочных клапанов стволов мусоропровода</t>
  </si>
  <si>
    <t>влажное подметание пола мусороприемеых камер</t>
  </si>
  <si>
    <t>уборка стен мусороприемных камер</t>
  </si>
  <si>
    <t xml:space="preserve"> устранение засора </t>
  </si>
  <si>
    <t>при возникновении;</t>
  </si>
  <si>
    <t>мойка нижней части ствола и шибера мусоропровода</t>
  </si>
  <si>
    <t>Техническое обслуживание ОДПУ - т/э, ХГВ</t>
  </si>
  <si>
    <t>Ежемесячно</t>
  </si>
  <si>
    <t>Текущий ремонт</t>
  </si>
  <si>
    <r>
      <rPr>
        <b/>
        <sz val="11"/>
        <rFont val="Times New Roman"/>
        <family val="1"/>
        <charset val="204"/>
      </rPr>
      <t>ИТОГО</t>
    </r>
    <r>
      <rPr>
        <sz val="11"/>
        <rFont val="Times New Roman"/>
        <family val="1"/>
        <charset val="1"/>
      </rPr>
      <t xml:space="preserve"> содержание и </t>
    </r>
  </si>
  <si>
    <t>ремонт общего имущества в</t>
  </si>
  <si>
    <t>многоквартирном доме</t>
  </si>
  <si>
    <t>Управление многоквартирным домом</t>
  </si>
  <si>
    <r>
      <rPr>
        <b/>
        <sz val="11"/>
        <rFont val="Times New Roman"/>
        <family val="1"/>
        <charset val="204"/>
      </rPr>
      <t xml:space="preserve">ВСЕГО </t>
    </r>
    <r>
      <rPr>
        <sz val="11"/>
        <rFont val="Times New Roman"/>
        <family val="1"/>
        <charset val="1"/>
      </rPr>
      <t>управление многоквартирным</t>
    </r>
  </si>
  <si>
    <t xml:space="preserve">домом и содержание общего </t>
  </si>
  <si>
    <t>имущества в многоквартирном</t>
  </si>
  <si>
    <t>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</si>
</sst>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0" xfId="0" applyBorder="1"/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/>
    <xf numFmtId="0" fontId="7" fillId="0" borderId="0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5" xfId="0" applyFont="1" applyBorder="1"/>
    <xf numFmtId="0" fontId="7" fillId="0" borderId="16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7" fillId="0" borderId="5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7" fillId="0" borderId="6" xfId="0" applyFont="1" applyBorder="1"/>
    <xf numFmtId="0" fontId="3" fillId="0" borderId="6" xfId="0" applyFont="1" applyBorder="1" applyAlignment="1">
      <alignment horizont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7" fillId="2" borderId="6" xfId="0" applyNumberFormat="1" applyFont="1" applyFill="1" applyBorder="1"/>
    <xf numFmtId="0" fontId="8" fillId="0" borderId="6" xfId="0" applyFont="1" applyBorder="1"/>
    <xf numFmtId="0" fontId="9" fillId="0" borderId="6" xfId="0" applyFont="1" applyBorder="1"/>
    <xf numFmtId="0" fontId="5" fillId="0" borderId="6" xfId="0" applyFont="1" applyBorder="1" applyAlignment="1">
      <alignment horizontal="center"/>
    </xf>
    <xf numFmtId="0" fontId="0" fillId="0" borderId="6" xfId="0" applyBorder="1"/>
    <xf numFmtId="0" fontId="9" fillId="0" borderId="17" xfId="0" applyFont="1" applyBorder="1"/>
    <xf numFmtId="0" fontId="0" fillId="0" borderId="6" xfId="0" applyBorder="1" applyAlignment="1">
      <alignment horizontal="center"/>
    </xf>
    <xf numFmtId="2" fontId="7" fillId="0" borderId="6" xfId="0" applyNumberFormat="1" applyFont="1" applyBorder="1"/>
    <xf numFmtId="0" fontId="8" fillId="0" borderId="6" xfId="0" applyFont="1" applyFill="1" applyBorder="1"/>
    <xf numFmtId="0" fontId="3" fillId="2" borderId="2" xfId="0" applyFont="1" applyFill="1" applyBorder="1" applyAlignment="1">
      <alignment horizontal="center"/>
    </xf>
    <xf numFmtId="0" fontId="8" fillId="0" borderId="17" xfId="0" applyFont="1" applyBorder="1"/>
    <xf numFmtId="0" fontId="6" fillId="0" borderId="6" xfId="0" applyFont="1" applyBorder="1"/>
    <xf numFmtId="0" fontId="5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10" fillId="2" borderId="6" xfId="0" applyFont="1" applyFill="1" applyBorder="1"/>
    <xf numFmtId="0" fontId="8" fillId="2" borderId="17" xfId="0" applyFont="1" applyFill="1" applyBorder="1"/>
    <xf numFmtId="0" fontId="3" fillId="2" borderId="1" xfId="0" applyFont="1" applyFill="1" applyBorder="1"/>
    <xf numFmtId="0" fontId="3" fillId="0" borderId="4" xfId="0" applyFont="1" applyBorder="1" applyAlignment="1">
      <alignment horizontal="center"/>
    </xf>
    <xf numFmtId="0" fontId="11" fillId="2" borderId="1" xfId="0" applyFont="1" applyFill="1" applyBorder="1"/>
    <xf numFmtId="0" fontId="11" fillId="0" borderId="5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1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11" fillId="0" borderId="6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3" xfId="0" applyFont="1" applyBorder="1"/>
    <xf numFmtId="0" fontId="5" fillId="0" borderId="3" xfId="0" applyFont="1" applyBorder="1"/>
    <xf numFmtId="0" fontId="5" fillId="0" borderId="5" xfId="0" applyFont="1" applyBorder="1"/>
    <xf numFmtId="0" fontId="5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5" xfId="0" applyFont="1" applyBorder="1"/>
    <xf numFmtId="0" fontId="3" fillId="0" borderId="18" xfId="0" applyFont="1" applyBorder="1"/>
    <xf numFmtId="0" fontId="3" fillId="0" borderId="19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7"/>
  <sheetViews>
    <sheetView tabSelected="1" topLeftCell="A175" workbookViewId="0">
      <selection activeCell="B24" sqref="B24"/>
    </sheetView>
  </sheetViews>
  <sheetFormatPr defaultRowHeight="15.75" x14ac:dyDescent="0.25"/>
  <cols>
    <col min="1" max="1" width="35.875" customWidth="1"/>
    <col min="2" max="2" width="18.25" customWidth="1"/>
    <col min="3" max="3" width="12.75" customWidth="1"/>
    <col min="4" max="4" width="15.5" customWidth="1"/>
    <col min="257" max="257" width="18.875" customWidth="1"/>
    <col min="258" max="258" width="34.75" customWidth="1"/>
    <col min="259" max="260" width="12.75" customWidth="1"/>
    <col min="513" max="513" width="18.875" customWidth="1"/>
    <col min="514" max="514" width="34.75" customWidth="1"/>
    <col min="515" max="516" width="12.75" customWidth="1"/>
    <col min="769" max="769" width="18.875" customWidth="1"/>
    <col min="770" max="770" width="34.75" customWidth="1"/>
    <col min="771" max="772" width="12.75" customWidth="1"/>
    <col min="1025" max="1025" width="18.875" customWidth="1"/>
    <col min="1026" max="1026" width="34.75" customWidth="1"/>
    <col min="1027" max="1028" width="12.75" customWidth="1"/>
    <col min="1281" max="1281" width="18.875" customWidth="1"/>
    <col min="1282" max="1282" width="34.75" customWidth="1"/>
    <col min="1283" max="1284" width="12.75" customWidth="1"/>
    <col min="1537" max="1537" width="18.875" customWidth="1"/>
    <col min="1538" max="1538" width="34.75" customWidth="1"/>
    <col min="1539" max="1540" width="12.75" customWidth="1"/>
    <col min="1793" max="1793" width="18.875" customWidth="1"/>
    <col min="1794" max="1794" width="34.75" customWidth="1"/>
    <col min="1795" max="1796" width="12.75" customWidth="1"/>
    <col min="2049" max="2049" width="18.875" customWidth="1"/>
    <col min="2050" max="2050" width="34.75" customWidth="1"/>
    <col min="2051" max="2052" width="12.75" customWidth="1"/>
    <col min="2305" max="2305" width="18.875" customWidth="1"/>
    <col min="2306" max="2306" width="34.75" customWidth="1"/>
    <col min="2307" max="2308" width="12.75" customWidth="1"/>
    <col min="2561" max="2561" width="18.875" customWidth="1"/>
    <col min="2562" max="2562" width="34.75" customWidth="1"/>
    <col min="2563" max="2564" width="12.75" customWidth="1"/>
    <col min="2817" max="2817" width="18.875" customWidth="1"/>
    <col min="2818" max="2818" width="34.75" customWidth="1"/>
    <col min="2819" max="2820" width="12.75" customWidth="1"/>
    <col min="3073" max="3073" width="18.875" customWidth="1"/>
    <col min="3074" max="3074" width="34.75" customWidth="1"/>
    <col min="3075" max="3076" width="12.75" customWidth="1"/>
    <col min="3329" max="3329" width="18.875" customWidth="1"/>
    <col min="3330" max="3330" width="34.75" customWidth="1"/>
    <col min="3331" max="3332" width="12.75" customWidth="1"/>
    <col min="3585" max="3585" width="18.875" customWidth="1"/>
    <col min="3586" max="3586" width="34.75" customWidth="1"/>
    <col min="3587" max="3588" width="12.75" customWidth="1"/>
    <col min="3841" max="3841" width="18.875" customWidth="1"/>
    <col min="3842" max="3842" width="34.75" customWidth="1"/>
    <col min="3843" max="3844" width="12.75" customWidth="1"/>
    <col min="4097" max="4097" width="18.875" customWidth="1"/>
    <col min="4098" max="4098" width="34.75" customWidth="1"/>
    <col min="4099" max="4100" width="12.75" customWidth="1"/>
    <col min="4353" max="4353" width="18.875" customWidth="1"/>
    <col min="4354" max="4354" width="34.75" customWidth="1"/>
    <col min="4355" max="4356" width="12.75" customWidth="1"/>
    <col min="4609" max="4609" width="18.875" customWidth="1"/>
    <col min="4610" max="4610" width="34.75" customWidth="1"/>
    <col min="4611" max="4612" width="12.75" customWidth="1"/>
    <col min="4865" max="4865" width="18.875" customWidth="1"/>
    <col min="4866" max="4866" width="34.75" customWidth="1"/>
    <col min="4867" max="4868" width="12.75" customWidth="1"/>
    <col min="5121" max="5121" width="18.875" customWidth="1"/>
    <col min="5122" max="5122" width="34.75" customWidth="1"/>
    <col min="5123" max="5124" width="12.75" customWidth="1"/>
    <col min="5377" max="5377" width="18.875" customWidth="1"/>
    <col min="5378" max="5378" width="34.75" customWidth="1"/>
    <col min="5379" max="5380" width="12.75" customWidth="1"/>
    <col min="5633" max="5633" width="18.875" customWidth="1"/>
    <col min="5634" max="5634" width="34.75" customWidth="1"/>
    <col min="5635" max="5636" width="12.75" customWidth="1"/>
    <col min="5889" max="5889" width="18.875" customWidth="1"/>
    <col min="5890" max="5890" width="34.75" customWidth="1"/>
    <col min="5891" max="5892" width="12.75" customWidth="1"/>
    <col min="6145" max="6145" width="18.875" customWidth="1"/>
    <col min="6146" max="6146" width="34.75" customWidth="1"/>
    <col min="6147" max="6148" width="12.75" customWidth="1"/>
    <col min="6401" max="6401" width="18.875" customWidth="1"/>
    <col min="6402" max="6402" width="34.75" customWidth="1"/>
    <col min="6403" max="6404" width="12.75" customWidth="1"/>
    <col min="6657" max="6657" width="18.875" customWidth="1"/>
    <col min="6658" max="6658" width="34.75" customWidth="1"/>
    <col min="6659" max="6660" width="12.75" customWidth="1"/>
    <col min="6913" max="6913" width="18.875" customWidth="1"/>
    <col min="6914" max="6914" width="34.75" customWidth="1"/>
    <col min="6915" max="6916" width="12.75" customWidth="1"/>
    <col min="7169" max="7169" width="18.875" customWidth="1"/>
    <col min="7170" max="7170" width="34.75" customWidth="1"/>
    <col min="7171" max="7172" width="12.75" customWidth="1"/>
    <col min="7425" max="7425" width="18.875" customWidth="1"/>
    <col min="7426" max="7426" width="34.75" customWidth="1"/>
    <col min="7427" max="7428" width="12.75" customWidth="1"/>
    <col min="7681" max="7681" width="18.875" customWidth="1"/>
    <col min="7682" max="7682" width="34.75" customWidth="1"/>
    <col min="7683" max="7684" width="12.75" customWidth="1"/>
    <col min="7937" max="7937" width="18.875" customWidth="1"/>
    <col min="7938" max="7938" width="34.75" customWidth="1"/>
    <col min="7939" max="7940" width="12.75" customWidth="1"/>
    <col min="8193" max="8193" width="18.875" customWidth="1"/>
    <col min="8194" max="8194" width="34.75" customWidth="1"/>
    <col min="8195" max="8196" width="12.75" customWidth="1"/>
    <col min="8449" max="8449" width="18.875" customWidth="1"/>
    <col min="8450" max="8450" width="34.75" customWidth="1"/>
    <col min="8451" max="8452" width="12.75" customWidth="1"/>
    <col min="8705" max="8705" width="18.875" customWidth="1"/>
    <col min="8706" max="8706" width="34.75" customWidth="1"/>
    <col min="8707" max="8708" width="12.75" customWidth="1"/>
    <col min="8961" max="8961" width="18.875" customWidth="1"/>
    <col min="8962" max="8962" width="34.75" customWidth="1"/>
    <col min="8963" max="8964" width="12.75" customWidth="1"/>
    <col min="9217" max="9217" width="18.875" customWidth="1"/>
    <col min="9218" max="9218" width="34.75" customWidth="1"/>
    <col min="9219" max="9220" width="12.75" customWidth="1"/>
    <col min="9473" max="9473" width="18.875" customWidth="1"/>
    <col min="9474" max="9474" width="34.75" customWidth="1"/>
    <col min="9475" max="9476" width="12.75" customWidth="1"/>
    <col min="9729" max="9729" width="18.875" customWidth="1"/>
    <col min="9730" max="9730" width="34.75" customWidth="1"/>
    <col min="9731" max="9732" width="12.75" customWidth="1"/>
    <col min="9985" max="9985" width="18.875" customWidth="1"/>
    <col min="9986" max="9986" width="34.75" customWidth="1"/>
    <col min="9987" max="9988" width="12.75" customWidth="1"/>
    <col min="10241" max="10241" width="18.875" customWidth="1"/>
    <col min="10242" max="10242" width="34.75" customWidth="1"/>
    <col min="10243" max="10244" width="12.75" customWidth="1"/>
    <col min="10497" max="10497" width="18.875" customWidth="1"/>
    <col min="10498" max="10498" width="34.75" customWidth="1"/>
    <col min="10499" max="10500" width="12.75" customWidth="1"/>
    <col min="10753" max="10753" width="18.875" customWidth="1"/>
    <col min="10754" max="10754" width="34.75" customWidth="1"/>
    <col min="10755" max="10756" width="12.75" customWidth="1"/>
    <col min="11009" max="11009" width="18.875" customWidth="1"/>
    <col min="11010" max="11010" width="34.75" customWidth="1"/>
    <col min="11011" max="11012" width="12.75" customWidth="1"/>
    <col min="11265" max="11265" width="18.875" customWidth="1"/>
    <col min="11266" max="11266" width="34.75" customWidth="1"/>
    <col min="11267" max="11268" width="12.75" customWidth="1"/>
    <col min="11521" max="11521" width="18.875" customWidth="1"/>
    <col min="11522" max="11522" width="34.75" customWidth="1"/>
    <col min="11523" max="11524" width="12.75" customWidth="1"/>
    <col min="11777" max="11777" width="18.875" customWidth="1"/>
    <col min="11778" max="11778" width="34.75" customWidth="1"/>
    <col min="11779" max="11780" width="12.75" customWidth="1"/>
    <col min="12033" max="12033" width="18.875" customWidth="1"/>
    <col min="12034" max="12034" width="34.75" customWidth="1"/>
    <col min="12035" max="12036" width="12.75" customWidth="1"/>
    <col min="12289" max="12289" width="18.875" customWidth="1"/>
    <col min="12290" max="12290" width="34.75" customWidth="1"/>
    <col min="12291" max="12292" width="12.75" customWidth="1"/>
    <col min="12545" max="12545" width="18.875" customWidth="1"/>
    <col min="12546" max="12546" width="34.75" customWidth="1"/>
    <col min="12547" max="12548" width="12.75" customWidth="1"/>
    <col min="12801" max="12801" width="18.875" customWidth="1"/>
    <col min="12802" max="12802" width="34.75" customWidth="1"/>
    <col min="12803" max="12804" width="12.75" customWidth="1"/>
    <col min="13057" max="13057" width="18.875" customWidth="1"/>
    <col min="13058" max="13058" width="34.75" customWidth="1"/>
    <col min="13059" max="13060" width="12.75" customWidth="1"/>
    <col min="13313" max="13313" width="18.875" customWidth="1"/>
    <col min="13314" max="13314" width="34.75" customWidth="1"/>
    <col min="13315" max="13316" width="12.75" customWidth="1"/>
    <col min="13569" max="13569" width="18.875" customWidth="1"/>
    <col min="13570" max="13570" width="34.75" customWidth="1"/>
    <col min="13571" max="13572" width="12.75" customWidth="1"/>
    <col min="13825" max="13825" width="18.875" customWidth="1"/>
    <col min="13826" max="13826" width="34.75" customWidth="1"/>
    <col min="13827" max="13828" width="12.75" customWidth="1"/>
    <col min="14081" max="14081" width="18.875" customWidth="1"/>
    <col min="14082" max="14082" width="34.75" customWidth="1"/>
    <col min="14083" max="14084" width="12.75" customWidth="1"/>
    <col min="14337" max="14337" width="18.875" customWidth="1"/>
    <col min="14338" max="14338" width="34.75" customWidth="1"/>
    <col min="14339" max="14340" width="12.75" customWidth="1"/>
    <col min="14593" max="14593" width="18.875" customWidth="1"/>
    <col min="14594" max="14594" width="34.75" customWidth="1"/>
    <col min="14595" max="14596" width="12.75" customWidth="1"/>
    <col min="14849" max="14849" width="18.875" customWidth="1"/>
    <col min="14850" max="14850" width="34.75" customWidth="1"/>
    <col min="14851" max="14852" width="12.75" customWidth="1"/>
    <col min="15105" max="15105" width="18.875" customWidth="1"/>
    <col min="15106" max="15106" width="34.75" customWidth="1"/>
    <col min="15107" max="15108" width="12.75" customWidth="1"/>
    <col min="15361" max="15361" width="18.875" customWidth="1"/>
    <col min="15362" max="15362" width="34.75" customWidth="1"/>
    <col min="15363" max="15364" width="12.75" customWidth="1"/>
    <col min="15617" max="15617" width="18.875" customWidth="1"/>
    <col min="15618" max="15618" width="34.75" customWidth="1"/>
    <col min="15619" max="15620" width="12.75" customWidth="1"/>
    <col min="15873" max="15873" width="18.875" customWidth="1"/>
    <col min="15874" max="15874" width="34.75" customWidth="1"/>
    <col min="15875" max="15876" width="12.75" customWidth="1"/>
    <col min="16129" max="16129" width="18.875" customWidth="1"/>
    <col min="16130" max="16130" width="34.75" customWidth="1"/>
    <col min="16131" max="16132" width="12.75" customWidth="1"/>
  </cols>
  <sheetData>
    <row r="3" spans="1:4" x14ac:dyDescent="0.25">
      <c r="A3" s="1" t="s">
        <v>0</v>
      </c>
      <c r="B3" s="1"/>
      <c r="C3" s="1"/>
      <c r="D3" s="1"/>
    </row>
    <row r="4" spans="1:4" x14ac:dyDescent="0.25">
      <c r="A4" s="1" t="s">
        <v>41</v>
      </c>
      <c r="B4" s="1"/>
      <c r="C4" s="1"/>
      <c r="D4" s="1"/>
    </row>
    <row r="5" spans="1:4" x14ac:dyDescent="0.25">
      <c r="A5" s="1" t="s">
        <v>1</v>
      </c>
      <c r="B5" s="1" t="s">
        <v>18</v>
      </c>
      <c r="C5" s="1"/>
      <c r="D5" s="1"/>
    </row>
    <row r="6" spans="1:4" ht="16.5" thickBot="1" x14ac:dyDescent="0.3">
      <c r="A6" s="2" t="s">
        <v>42</v>
      </c>
      <c r="B6" s="2" t="s">
        <v>18</v>
      </c>
      <c r="D6" s="1"/>
    </row>
    <row r="7" spans="1:4" x14ac:dyDescent="0.25">
      <c r="A7" s="3" t="s">
        <v>2</v>
      </c>
      <c r="B7" s="4"/>
      <c r="C7" s="5"/>
      <c r="D7" s="6"/>
    </row>
    <row r="8" spans="1:4" x14ac:dyDescent="0.25">
      <c r="A8" s="7" t="s">
        <v>3</v>
      </c>
      <c r="B8" s="8">
        <v>26896.87</v>
      </c>
      <c r="C8" s="9"/>
      <c r="D8" s="10"/>
    </row>
    <row r="9" spans="1:4" x14ac:dyDescent="0.25">
      <c r="A9" s="11" t="s">
        <v>4</v>
      </c>
      <c r="B9" s="12" t="s">
        <v>5</v>
      </c>
      <c r="C9" s="13"/>
      <c r="D9" s="10"/>
    </row>
    <row r="10" spans="1:4" x14ac:dyDescent="0.25">
      <c r="A10" s="14" t="s">
        <v>6</v>
      </c>
      <c r="B10" s="15">
        <v>26896.87</v>
      </c>
      <c r="C10" s="16"/>
      <c r="D10" s="10"/>
    </row>
    <row r="11" spans="1:4" x14ac:dyDescent="0.25">
      <c r="A11" s="7" t="s">
        <v>7</v>
      </c>
      <c r="B11" s="8" t="s">
        <v>18</v>
      </c>
      <c r="C11" s="9"/>
      <c r="D11" s="17"/>
    </row>
    <row r="12" spans="1:4" x14ac:dyDescent="0.25">
      <c r="A12" s="11"/>
      <c r="B12" s="18"/>
      <c r="C12" s="19" t="s">
        <v>8</v>
      </c>
      <c r="D12" s="20" t="s">
        <v>11</v>
      </c>
    </row>
    <row r="13" spans="1:4" x14ac:dyDescent="0.25">
      <c r="A13" s="7" t="s">
        <v>9</v>
      </c>
      <c r="B13" s="21" t="s">
        <v>10</v>
      </c>
      <c r="C13" s="20" t="s">
        <v>12</v>
      </c>
      <c r="D13" s="20" t="s">
        <v>14</v>
      </c>
    </row>
    <row r="14" spans="1:4" x14ac:dyDescent="0.25">
      <c r="A14" s="7" t="s">
        <v>13</v>
      </c>
      <c r="B14" s="21"/>
      <c r="C14" s="20" t="s">
        <v>15</v>
      </c>
      <c r="D14" s="22"/>
    </row>
    <row r="15" spans="1:4" x14ac:dyDescent="0.25">
      <c r="A15" s="7"/>
      <c r="B15" s="8"/>
      <c r="C15" s="20" t="s">
        <v>16</v>
      </c>
      <c r="D15" s="22"/>
    </row>
    <row r="16" spans="1:4" x14ac:dyDescent="0.25">
      <c r="A16" s="14"/>
      <c r="B16" s="23"/>
      <c r="C16" s="24" t="s">
        <v>14</v>
      </c>
      <c r="D16" s="25"/>
    </row>
    <row r="17" spans="1:4" x14ac:dyDescent="0.25">
      <c r="A17" s="26" t="s">
        <v>43</v>
      </c>
      <c r="B17" s="8"/>
      <c r="C17" s="27"/>
      <c r="D17" s="28"/>
    </row>
    <row r="18" spans="1:4" x14ac:dyDescent="0.25">
      <c r="A18" s="26" t="s">
        <v>17</v>
      </c>
      <c r="B18" s="8"/>
      <c r="C18" s="29"/>
      <c r="D18" s="28"/>
    </row>
    <row r="19" spans="1:4" x14ac:dyDescent="0.25">
      <c r="A19" s="30" t="s">
        <v>44</v>
      </c>
      <c r="B19" s="31" t="s">
        <v>18</v>
      </c>
      <c r="C19" s="32">
        <v>0.51</v>
      </c>
      <c r="D19" s="33">
        <f>SUM(D20:D43)</f>
        <v>163963.31952000002</v>
      </c>
    </row>
    <row r="20" spans="1:4" x14ac:dyDescent="0.25">
      <c r="A20" s="34" t="s">
        <v>45</v>
      </c>
      <c r="B20" s="35" t="s">
        <v>46</v>
      </c>
      <c r="C20" s="36"/>
      <c r="D20" s="28"/>
    </row>
    <row r="21" spans="1:4" x14ac:dyDescent="0.25">
      <c r="A21" s="34" t="s">
        <v>47</v>
      </c>
      <c r="B21" s="35" t="s">
        <v>18</v>
      </c>
      <c r="C21" s="36"/>
      <c r="D21" s="28"/>
    </row>
    <row r="22" spans="1:4" x14ac:dyDescent="0.25">
      <c r="A22" s="34" t="s">
        <v>48</v>
      </c>
      <c r="B22" s="35" t="s">
        <v>18</v>
      </c>
      <c r="C22" s="36"/>
      <c r="D22" s="37"/>
    </row>
    <row r="23" spans="1:4" x14ac:dyDescent="0.25">
      <c r="A23" s="34" t="s">
        <v>49</v>
      </c>
      <c r="B23" s="38" t="s">
        <v>18</v>
      </c>
      <c r="C23" s="39">
        <v>0.02</v>
      </c>
      <c r="D23" s="40">
        <f>C23*B$8*12</f>
        <v>6455.2488000000003</v>
      </c>
    </row>
    <row r="24" spans="1:4" x14ac:dyDescent="0.25">
      <c r="A24" s="34" t="s">
        <v>50</v>
      </c>
      <c r="B24" s="38" t="s">
        <v>18</v>
      </c>
      <c r="C24" s="39">
        <v>0.02</v>
      </c>
      <c r="D24" s="40">
        <f t="shared" ref="D24:D85" si="0">C24*B$8*12</f>
        <v>6455.2488000000003</v>
      </c>
    </row>
    <row r="25" spans="1:4" x14ac:dyDescent="0.25">
      <c r="A25" s="34" t="s">
        <v>51</v>
      </c>
      <c r="B25" s="38" t="s">
        <v>52</v>
      </c>
      <c r="C25" s="39">
        <v>2.5999999999999999E-2</v>
      </c>
      <c r="D25" s="40">
        <f t="shared" si="0"/>
        <v>8391.8234399999983</v>
      </c>
    </row>
    <row r="26" spans="1:4" x14ac:dyDescent="0.25">
      <c r="A26" s="34" t="s">
        <v>53</v>
      </c>
      <c r="B26" s="38" t="s">
        <v>46</v>
      </c>
      <c r="C26" s="39">
        <v>0.11</v>
      </c>
      <c r="D26" s="40">
        <f t="shared" si="0"/>
        <v>35503.868399999999</v>
      </c>
    </row>
    <row r="27" spans="1:4" x14ac:dyDescent="0.25">
      <c r="A27" s="34" t="s">
        <v>54</v>
      </c>
      <c r="B27" s="38" t="s">
        <v>55</v>
      </c>
      <c r="C27" s="39">
        <v>2.5999999999999999E-2</v>
      </c>
      <c r="D27" s="40">
        <f t="shared" si="0"/>
        <v>8391.8234399999983</v>
      </c>
    </row>
    <row r="28" spans="1:4" x14ac:dyDescent="0.25">
      <c r="A28" s="34" t="s">
        <v>56</v>
      </c>
      <c r="B28" s="38" t="s">
        <v>18</v>
      </c>
      <c r="C28" s="39"/>
      <c r="D28" s="40"/>
    </row>
    <row r="29" spans="1:4" x14ac:dyDescent="0.25">
      <c r="A29" s="34" t="s">
        <v>57</v>
      </c>
      <c r="B29" s="38" t="s">
        <v>18</v>
      </c>
      <c r="C29" s="39"/>
      <c r="D29" s="40"/>
    </row>
    <row r="30" spans="1:4" x14ac:dyDescent="0.25">
      <c r="A30" s="34" t="s">
        <v>58</v>
      </c>
      <c r="B30" s="38" t="s">
        <v>59</v>
      </c>
      <c r="C30" s="39">
        <v>2.5999999999999999E-2</v>
      </c>
      <c r="D30" s="40">
        <f t="shared" si="0"/>
        <v>8391.8234399999983</v>
      </c>
    </row>
    <row r="31" spans="1:4" x14ac:dyDescent="0.25">
      <c r="A31" s="34" t="s">
        <v>60</v>
      </c>
      <c r="B31" s="38" t="s">
        <v>18</v>
      </c>
      <c r="C31" s="39"/>
      <c r="D31" s="40"/>
    </row>
    <row r="32" spans="1:4" x14ac:dyDescent="0.25">
      <c r="A32" s="34" t="s">
        <v>61</v>
      </c>
      <c r="B32" s="38" t="s">
        <v>18</v>
      </c>
      <c r="C32" s="39">
        <v>0.02</v>
      </c>
      <c r="D32" s="40">
        <f t="shared" si="0"/>
        <v>6455.2488000000003</v>
      </c>
    </row>
    <row r="33" spans="1:4" x14ac:dyDescent="0.25">
      <c r="A33" s="41" t="s">
        <v>62</v>
      </c>
      <c r="B33" s="38" t="s">
        <v>18</v>
      </c>
      <c r="C33" s="39"/>
      <c r="D33" s="40"/>
    </row>
    <row r="34" spans="1:4" x14ac:dyDescent="0.25">
      <c r="A34" s="41" t="s">
        <v>63</v>
      </c>
      <c r="B34" s="38" t="s">
        <v>46</v>
      </c>
      <c r="C34" s="39"/>
      <c r="D34" s="40"/>
    </row>
    <row r="35" spans="1:4" x14ac:dyDescent="0.25">
      <c r="A35" s="41" t="s">
        <v>64</v>
      </c>
      <c r="B35" s="38" t="s">
        <v>65</v>
      </c>
      <c r="C35" s="39"/>
      <c r="D35" s="40"/>
    </row>
    <row r="36" spans="1:4" x14ac:dyDescent="0.25">
      <c r="A36" s="41" t="s">
        <v>66</v>
      </c>
      <c r="B36" s="38" t="s">
        <v>65</v>
      </c>
      <c r="C36" s="39"/>
      <c r="D36" s="40"/>
    </row>
    <row r="37" spans="1:4" x14ac:dyDescent="0.25">
      <c r="A37" s="41" t="s">
        <v>67</v>
      </c>
      <c r="B37" s="38" t="s">
        <v>65</v>
      </c>
      <c r="C37" s="39"/>
      <c r="D37" s="40"/>
    </row>
    <row r="38" spans="1:4" x14ac:dyDescent="0.25">
      <c r="A38" s="41" t="s">
        <v>68</v>
      </c>
      <c r="B38" s="38" t="s">
        <v>46</v>
      </c>
      <c r="C38" s="39">
        <v>0.2</v>
      </c>
      <c r="D38" s="40">
        <f t="shared" si="0"/>
        <v>64552.487999999998</v>
      </c>
    </row>
    <row r="39" spans="1:4" x14ac:dyDescent="0.25">
      <c r="A39" s="41" t="s">
        <v>69</v>
      </c>
      <c r="B39" s="38" t="s">
        <v>46</v>
      </c>
      <c r="C39" s="39">
        <v>0.02</v>
      </c>
      <c r="D39" s="40">
        <f t="shared" si="0"/>
        <v>6455.2488000000003</v>
      </c>
    </row>
    <row r="40" spans="1:4" x14ac:dyDescent="0.25">
      <c r="A40" s="41" t="s">
        <v>70</v>
      </c>
      <c r="B40" s="38" t="s">
        <v>46</v>
      </c>
      <c r="C40" s="39">
        <v>0.02</v>
      </c>
      <c r="D40" s="40">
        <f t="shared" si="0"/>
        <v>6455.2488000000003</v>
      </c>
    </row>
    <row r="41" spans="1:4" x14ac:dyDescent="0.25">
      <c r="A41" s="41" t="s">
        <v>71</v>
      </c>
      <c r="B41" s="38" t="s">
        <v>18</v>
      </c>
      <c r="C41" s="39">
        <v>0.02</v>
      </c>
      <c r="D41" s="40">
        <f t="shared" si="0"/>
        <v>6455.2488000000003</v>
      </c>
    </row>
    <row r="42" spans="1:4" x14ac:dyDescent="0.25">
      <c r="A42" s="41" t="s">
        <v>72</v>
      </c>
      <c r="B42" s="38" t="s">
        <v>46</v>
      </c>
      <c r="C42" s="39"/>
      <c r="D42" s="40"/>
    </row>
    <row r="43" spans="1:4" x14ac:dyDescent="0.25">
      <c r="A43" s="41" t="s">
        <v>73</v>
      </c>
      <c r="B43" s="38" t="s">
        <v>74</v>
      </c>
      <c r="C43" s="39"/>
      <c r="D43" s="40"/>
    </row>
    <row r="44" spans="1:4" x14ac:dyDescent="0.25">
      <c r="A44" s="30" t="s">
        <v>75</v>
      </c>
      <c r="B44" s="42" t="s">
        <v>18</v>
      </c>
      <c r="C44" s="32">
        <f>SUM(C45:C66)</f>
        <v>0.27</v>
      </c>
      <c r="D44" s="33">
        <f t="shared" si="0"/>
        <v>87145.858800000002</v>
      </c>
    </row>
    <row r="45" spans="1:4" x14ac:dyDescent="0.25">
      <c r="A45" s="34" t="s">
        <v>76</v>
      </c>
      <c r="B45" s="43" t="s">
        <v>18</v>
      </c>
      <c r="C45" s="39"/>
      <c r="D45" s="40"/>
    </row>
    <row r="46" spans="1:4" x14ac:dyDescent="0.25">
      <c r="A46" s="34" t="s">
        <v>77</v>
      </c>
      <c r="B46" s="43" t="s">
        <v>18</v>
      </c>
      <c r="C46" s="39"/>
      <c r="D46" s="40"/>
    </row>
    <row r="47" spans="1:4" x14ac:dyDescent="0.25">
      <c r="A47" s="34" t="s">
        <v>78</v>
      </c>
      <c r="B47" s="43" t="s">
        <v>18</v>
      </c>
      <c r="C47" s="39"/>
      <c r="D47" s="40"/>
    </row>
    <row r="48" spans="1:4" x14ac:dyDescent="0.25">
      <c r="A48" s="34" t="s">
        <v>79</v>
      </c>
      <c r="B48" s="43" t="s">
        <v>18</v>
      </c>
      <c r="C48" s="39"/>
      <c r="D48" s="40"/>
    </row>
    <row r="49" spans="1:4" x14ac:dyDescent="0.25">
      <c r="A49" s="34" t="s">
        <v>80</v>
      </c>
      <c r="B49" s="43" t="s">
        <v>46</v>
      </c>
      <c r="C49" s="39">
        <v>0.02</v>
      </c>
      <c r="D49" s="40">
        <f t="shared" si="0"/>
        <v>6455.2488000000003</v>
      </c>
    </row>
    <row r="50" spans="1:4" x14ac:dyDescent="0.25">
      <c r="A50" s="34" t="s">
        <v>81</v>
      </c>
      <c r="B50" s="43" t="s">
        <v>18</v>
      </c>
      <c r="C50" s="39"/>
      <c r="D50" s="40"/>
    </row>
    <row r="51" spans="1:4" x14ac:dyDescent="0.25">
      <c r="A51" s="34" t="s">
        <v>82</v>
      </c>
      <c r="B51" s="43" t="s">
        <v>46</v>
      </c>
      <c r="C51" s="39">
        <v>0.02</v>
      </c>
      <c r="D51" s="40">
        <f t="shared" si="0"/>
        <v>6455.2488000000003</v>
      </c>
    </row>
    <row r="52" spans="1:4" x14ac:dyDescent="0.25">
      <c r="A52" s="34" t="s">
        <v>83</v>
      </c>
      <c r="B52" s="43" t="s">
        <v>18</v>
      </c>
      <c r="C52" s="39"/>
      <c r="D52" s="40"/>
    </row>
    <row r="53" spans="1:4" x14ac:dyDescent="0.25">
      <c r="A53" s="34" t="s">
        <v>84</v>
      </c>
      <c r="B53" s="43" t="s">
        <v>65</v>
      </c>
      <c r="C53" s="39">
        <v>0.01</v>
      </c>
      <c r="D53" s="40">
        <f t="shared" si="0"/>
        <v>3227.6244000000002</v>
      </c>
    </row>
    <row r="54" spans="1:4" x14ac:dyDescent="0.25">
      <c r="A54" s="34" t="s">
        <v>85</v>
      </c>
      <c r="B54" s="43" t="s">
        <v>18</v>
      </c>
      <c r="C54" s="39"/>
      <c r="D54" s="40"/>
    </row>
    <row r="55" spans="1:4" x14ac:dyDescent="0.25">
      <c r="A55" s="34" t="s">
        <v>86</v>
      </c>
      <c r="B55" s="43" t="s">
        <v>46</v>
      </c>
      <c r="C55" s="39">
        <v>0.02</v>
      </c>
      <c r="D55" s="40">
        <f t="shared" si="0"/>
        <v>6455.2488000000003</v>
      </c>
    </row>
    <row r="56" spans="1:4" x14ac:dyDescent="0.25">
      <c r="A56" s="44" t="s">
        <v>87</v>
      </c>
      <c r="B56" s="43" t="s">
        <v>18</v>
      </c>
      <c r="C56" s="39"/>
      <c r="D56" s="40"/>
    </row>
    <row r="57" spans="1:4" x14ac:dyDescent="0.25">
      <c r="A57" s="34" t="s">
        <v>88</v>
      </c>
      <c r="B57" s="43" t="s">
        <v>59</v>
      </c>
      <c r="C57" s="39">
        <v>0.1</v>
      </c>
      <c r="D57" s="40">
        <f t="shared" si="0"/>
        <v>32276.243999999999</v>
      </c>
    </row>
    <row r="58" spans="1:4" x14ac:dyDescent="0.25">
      <c r="A58" s="34" t="s">
        <v>89</v>
      </c>
      <c r="B58" s="43" t="s">
        <v>18</v>
      </c>
      <c r="C58" s="39"/>
      <c r="D58" s="40"/>
    </row>
    <row r="59" spans="1:4" x14ac:dyDescent="0.25">
      <c r="A59" s="34" t="s">
        <v>90</v>
      </c>
      <c r="B59" s="43" t="s">
        <v>65</v>
      </c>
      <c r="C59" s="39">
        <v>0</v>
      </c>
      <c r="D59" s="40"/>
    </row>
    <row r="60" spans="1:4" x14ac:dyDescent="0.25">
      <c r="A60" s="34" t="s">
        <v>91</v>
      </c>
      <c r="B60" s="43" t="s">
        <v>46</v>
      </c>
      <c r="C60" s="39">
        <v>0.08</v>
      </c>
      <c r="D60" s="40">
        <f t="shared" si="0"/>
        <v>25820.995200000001</v>
      </c>
    </row>
    <row r="61" spans="1:4" x14ac:dyDescent="0.25">
      <c r="A61" s="34" t="s">
        <v>66</v>
      </c>
      <c r="B61" s="43" t="s">
        <v>74</v>
      </c>
      <c r="C61" s="39">
        <v>0</v>
      </c>
      <c r="D61" s="40"/>
    </row>
    <row r="62" spans="1:4" x14ac:dyDescent="0.25">
      <c r="A62" s="34" t="s">
        <v>92</v>
      </c>
      <c r="B62" s="43" t="s">
        <v>46</v>
      </c>
      <c r="C62" s="39">
        <v>0.02</v>
      </c>
      <c r="D62" s="40">
        <f t="shared" si="0"/>
        <v>6455.2488000000003</v>
      </c>
    </row>
    <row r="63" spans="1:4" x14ac:dyDescent="0.25">
      <c r="A63" s="44" t="s">
        <v>93</v>
      </c>
      <c r="B63" s="43" t="s">
        <v>65</v>
      </c>
      <c r="C63" s="39">
        <v>0</v>
      </c>
      <c r="D63" s="40"/>
    </row>
    <row r="64" spans="1:4" x14ac:dyDescent="0.25">
      <c r="A64" s="44" t="s">
        <v>94</v>
      </c>
      <c r="B64" s="43" t="s">
        <v>74</v>
      </c>
      <c r="C64" s="39">
        <v>0</v>
      </c>
      <c r="D64" s="40"/>
    </row>
    <row r="65" spans="1:4" x14ac:dyDescent="0.25">
      <c r="A65" s="44" t="s">
        <v>95</v>
      </c>
      <c r="B65" s="43" t="s">
        <v>74</v>
      </c>
      <c r="C65" s="39">
        <v>0</v>
      </c>
      <c r="D65" s="40"/>
    </row>
    <row r="66" spans="1:4" x14ac:dyDescent="0.25">
      <c r="A66" s="34" t="s">
        <v>96</v>
      </c>
      <c r="B66" s="43" t="s">
        <v>74</v>
      </c>
      <c r="C66" s="39">
        <v>0</v>
      </c>
      <c r="D66" s="40"/>
    </row>
    <row r="67" spans="1:4" x14ac:dyDescent="0.25">
      <c r="A67" s="45" t="s">
        <v>97</v>
      </c>
      <c r="B67" s="46"/>
      <c r="C67" s="32">
        <f>SUM(C68:C81)</f>
        <v>0.15999999999999998</v>
      </c>
      <c r="D67" s="33">
        <f t="shared" si="0"/>
        <v>51641.990399999995</v>
      </c>
    </row>
    <row r="68" spans="1:4" x14ac:dyDescent="0.25">
      <c r="A68" s="34" t="s">
        <v>98</v>
      </c>
      <c r="B68" s="43" t="s">
        <v>74</v>
      </c>
      <c r="C68" s="39"/>
      <c r="D68" s="40"/>
    </row>
    <row r="69" spans="1:4" x14ac:dyDescent="0.25">
      <c r="A69" s="34" t="s">
        <v>99</v>
      </c>
      <c r="B69" s="43" t="s">
        <v>18</v>
      </c>
      <c r="C69" s="39"/>
      <c r="D69" s="40"/>
    </row>
    <row r="70" spans="1:4" x14ac:dyDescent="0.25">
      <c r="A70" s="34" t="s">
        <v>100</v>
      </c>
      <c r="B70" s="43" t="s">
        <v>46</v>
      </c>
      <c r="C70" s="39">
        <v>0.01</v>
      </c>
      <c r="D70" s="40">
        <f t="shared" si="0"/>
        <v>3227.6244000000002</v>
      </c>
    </row>
    <row r="71" spans="1:4" x14ac:dyDescent="0.25">
      <c r="A71" s="34" t="s">
        <v>101</v>
      </c>
      <c r="B71" s="43" t="s">
        <v>46</v>
      </c>
      <c r="C71" s="39">
        <v>0.03</v>
      </c>
      <c r="D71" s="40">
        <f t="shared" si="0"/>
        <v>9682.8731999999982</v>
      </c>
    </row>
    <row r="72" spans="1:4" x14ac:dyDescent="0.25">
      <c r="A72" s="34" t="s">
        <v>102</v>
      </c>
      <c r="B72" s="43" t="s">
        <v>74</v>
      </c>
      <c r="C72" s="39">
        <v>0.05</v>
      </c>
      <c r="D72" s="40">
        <f t="shared" si="0"/>
        <v>16138.121999999999</v>
      </c>
    </row>
    <row r="73" spans="1:4" x14ac:dyDescent="0.25">
      <c r="A73" s="34" t="s">
        <v>103</v>
      </c>
      <c r="B73" s="43" t="s">
        <v>18</v>
      </c>
      <c r="C73" s="39"/>
      <c r="D73" s="40"/>
    </row>
    <row r="74" spans="1:4" x14ac:dyDescent="0.25">
      <c r="A74" s="34" t="s">
        <v>104</v>
      </c>
      <c r="B74" s="43" t="s">
        <v>18</v>
      </c>
      <c r="C74" s="39"/>
      <c r="D74" s="40"/>
    </row>
    <row r="75" spans="1:4" x14ac:dyDescent="0.25">
      <c r="A75" s="34" t="s">
        <v>105</v>
      </c>
      <c r="B75" s="43" t="s">
        <v>59</v>
      </c>
      <c r="C75" s="39">
        <v>0.01</v>
      </c>
      <c r="D75" s="40">
        <f t="shared" si="0"/>
        <v>3227.6244000000002</v>
      </c>
    </row>
    <row r="76" spans="1:4" x14ac:dyDescent="0.25">
      <c r="A76" s="34" t="s">
        <v>106</v>
      </c>
      <c r="B76" s="43" t="s">
        <v>59</v>
      </c>
      <c r="C76" s="39">
        <v>0.02</v>
      </c>
      <c r="D76" s="40">
        <f t="shared" si="0"/>
        <v>6455.2488000000003</v>
      </c>
    </row>
    <row r="77" spans="1:4" x14ac:dyDescent="0.25">
      <c r="A77" s="34" t="s">
        <v>107</v>
      </c>
      <c r="B77" s="43" t="s">
        <v>18</v>
      </c>
      <c r="C77" s="39"/>
      <c r="D77" s="40"/>
    </row>
    <row r="78" spans="1:4" x14ac:dyDescent="0.25">
      <c r="A78" s="34" t="s">
        <v>108</v>
      </c>
      <c r="B78" s="43" t="s">
        <v>18</v>
      </c>
      <c r="C78" s="39"/>
      <c r="D78" s="40"/>
    </row>
    <row r="79" spans="1:4" x14ac:dyDescent="0.25">
      <c r="A79" s="34" t="s">
        <v>109</v>
      </c>
      <c r="B79" s="43" t="s">
        <v>46</v>
      </c>
      <c r="C79" s="39">
        <v>0.02</v>
      </c>
      <c r="D79" s="40">
        <f t="shared" si="0"/>
        <v>6455.2488000000003</v>
      </c>
    </row>
    <row r="80" spans="1:4" x14ac:dyDescent="0.25">
      <c r="A80" s="34" t="s">
        <v>110</v>
      </c>
      <c r="B80" s="43" t="s">
        <v>46</v>
      </c>
      <c r="C80" s="39">
        <v>0.02</v>
      </c>
      <c r="D80" s="40">
        <f t="shared" si="0"/>
        <v>6455.2488000000003</v>
      </c>
    </row>
    <row r="81" spans="1:4" x14ac:dyDescent="0.25">
      <c r="A81" s="34" t="s">
        <v>111</v>
      </c>
      <c r="B81" s="43" t="s">
        <v>74</v>
      </c>
      <c r="C81" s="39"/>
      <c r="D81" s="40"/>
    </row>
    <row r="82" spans="1:4" x14ac:dyDescent="0.25">
      <c r="A82" s="47" t="s">
        <v>112</v>
      </c>
      <c r="B82" s="48"/>
      <c r="C82" s="32">
        <f>SUM(C83:C100)</f>
        <v>0.89999999999999991</v>
      </c>
      <c r="D82" s="33">
        <f t="shared" si="0"/>
        <v>290486.196</v>
      </c>
    </row>
    <row r="83" spans="1:4" x14ac:dyDescent="0.25">
      <c r="A83" s="34" t="s">
        <v>113</v>
      </c>
      <c r="B83" s="43"/>
      <c r="C83" s="37"/>
      <c r="D83" s="40"/>
    </row>
    <row r="84" spans="1:4" x14ac:dyDescent="0.25">
      <c r="A84" s="34" t="s">
        <v>114</v>
      </c>
      <c r="B84" s="43"/>
      <c r="C84" s="37"/>
      <c r="D84" s="40"/>
    </row>
    <row r="85" spans="1:4" x14ac:dyDescent="0.25">
      <c r="A85" s="34" t="s">
        <v>115</v>
      </c>
      <c r="B85" s="43" t="s">
        <v>116</v>
      </c>
      <c r="C85" s="39">
        <v>0.02</v>
      </c>
      <c r="D85" s="40">
        <f t="shared" si="0"/>
        <v>6455.2488000000003</v>
      </c>
    </row>
    <row r="86" spans="1:4" x14ac:dyDescent="0.25">
      <c r="A86" s="34" t="s">
        <v>117</v>
      </c>
      <c r="B86" s="43"/>
      <c r="C86" s="39"/>
      <c r="D86" s="40"/>
    </row>
    <row r="87" spans="1:4" x14ac:dyDescent="0.25">
      <c r="A87" s="34" t="s">
        <v>118</v>
      </c>
      <c r="B87" s="43" t="s">
        <v>65</v>
      </c>
      <c r="C87" s="39">
        <v>0</v>
      </c>
      <c r="D87" s="40"/>
    </row>
    <row r="88" spans="1:4" x14ac:dyDescent="0.25">
      <c r="A88" s="34" t="s">
        <v>119</v>
      </c>
      <c r="B88" s="43" t="s">
        <v>65</v>
      </c>
      <c r="C88" s="39">
        <v>0</v>
      </c>
      <c r="D88" s="40"/>
    </row>
    <row r="89" spans="1:4" x14ac:dyDescent="0.25">
      <c r="A89" s="34" t="s">
        <v>120</v>
      </c>
      <c r="B89" s="43" t="s">
        <v>116</v>
      </c>
      <c r="C89" s="39">
        <v>0.01</v>
      </c>
      <c r="D89" s="40">
        <f t="shared" ref="D89:D150" si="1">C89*B$8*12</f>
        <v>3227.6244000000002</v>
      </c>
    </row>
    <row r="90" spans="1:4" x14ac:dyDescent="0.25">
      <c r="A90" s="34" t="s">
        <v>121</v>
      </c>
      <c r="B90" s="43" t="s">
        <v>55</v>
      </c>
      <c r="C90" s="39">
        <v>0.28999999999999998</v>
      </c>
      <c r="D90" s="40">
        <f t="shared" si="1"/>
        <v>93601.107599999988</v>
      </c>
    </row>
    <row r="91" spans="1:4" x14ac:dyDescent="0.25">
      <c r="A91" s="34" t="s">
        <v>122</v>
      </c>
      <c r="B91" s="43" t="s">
        <v>123</v>
      </c>
      <c r="C91" s="39">
        <v>0.31</v>
      </c>
      <c r="D91" s="40">
        <f t="shared" si="1"/>
        <v>100056.35639999999</v>
      </c>
    </row>
    <row r="92" spans="1:4" x14ac:dyDescent="0.25">
      <c r="A92" s="34" t="s">
        <v>124</v>
      </c>
      <c r="B92" s="43" t="s">
        <v>125</v>
      </c>
      <c r="C92" s="39">
        <v>0.1</v>
      </c>
      <c r="D92" s="40">
        <f t="shared" si="1"/>
        <v>32276.243999999999</v>
      </c>
    </row>
    <row r="93" spans="1:4" x14ac:dyDescent="0.25">
      <c r="A93" s="34" t="s">
        <v>126</v>
      </c>
      <c r="B93" s="43" t="s">
        <v>116</v>
      </c>
      <c r="C93" s="39">
        <v>0.02</v>
      </c>
      <c r="D93" s="40">
        <f t="shared" si="1"/>
        <v>6455.2488000000003</v>
      </c>
    </row>
    <row r="94" spans="1:4" x14ac:dyDescent="0.25">
      <c r="A94" s="34" t="s">
        <v>127</v>
      </c>
      <c r="B94" s="43" t="s">
        <v>65</v>
      </c>
      <c r="C94" s="39">
        <v>0</v>
      </c>
      <c r="D94" s="40"/>
    </row>
    <row r="95" spans="1:4" x14ac:dyDescent="0.25">
      <c r="A95" s="34" t="s">
        <v>128</v>
      </c>
      <c r="B95" s="43" t="s">
        <v>65</v>
      </c>
      <c r="C95" s="39">
        <v>0</v>
      </c>
      <c r="D95" s="40"/>
    </row>
    <row r="96" spans="1:4" x14ac:dyDescent="0.25">
      <c r="A96" s="34" t="s">
        <v>129</v>
      </c>
      <c r="B96" s="43" t="s">
        <v>65</v>
      </c>
      <c r="C96" s="39">
        <v>0</v>
      </c>
      <c r="D96" s="40"/>
    </row>
    <row r="97" spans="1:4" x14ac:dyDescent="0.25">
      <c r="A97" s="34" t="s">
        <v>130</v>
      </c>
      <c r="B97" s="43" t="s">
        <v>65</v>
      </c>
      <c r="C97" s="39">
        <v>0</v>
      </c>
      <c r="D97" s="40"/>
    </row>
    <row r="98" spans="1:4" x14ac:dyDescent="0.25">
      <c r="A98" s="34" t="s">
        <v>131</v>
      </c>
      <c r="B98" s="43" t="s">
        <v>65</v>
      </c>
      <c r="C98" s="39">
        <v>0</v>
      </c>
      <c r="D98" s="40"/>
    </row>
    <row r="99" spans="1:4" x14ac:dyDescent="0.25">
      <c r="A99" s="34" t="s">
        <v>132</v>
      </c>
      <c r="B99" s="43" t="s">
        <v>65</v>
      </c>
      <c r="C99" s="39">
        <v>0</v>
      </c>
      <c r="D99" s="40"/>
    </row>
    <row r="100" spans="1:4" x14ac:dyDescent="0.25">
      <c r="A100" s="34" t="s">
        <v>133</v>
      </c>
      <c r="B100" s="43"/>
      <c r="C100" s="39">
        <v>0.15</v>
      </c>
      <c r="D100" s="40">
        <f t="shared" si="1"/>
        <v>48414.365999999995</v>
      </c>
    </row>
    <row r="101" spans="1:4" x14ac:dyDescent="0.25">
      <c r="A101" s="49" t="s">
        <v>134</v>
      </c>
      <c r="B101" s="42" t="s">
        <v>25</v>
      </c>
      <c r="C101" s="32">
        <v>1</v>
      </c>
      <c r="D101" s="33">
        <f t="shared" si="1"/>
        <v>322762.44</v>
      </c>
    </row>
    <row r="102" spans="1:4" x14ac:dyDescent="0.25">
      <c r="A102" s="14" t="s">
        <v>18</v>
      </c>
      <c r="B102" s="50" t="s">
        <v>18</v>
      </c>
      <c r="C102" s="37"/>
      <c r="D102" s="40"/>
    </row>
    <row r="103" spans="1:4" x14ac:dyDescent="0.25">
      <c r="A103" s="51" t="s">
        <v>135</v>
      </c>
      <c r="B103" s="42" t="s">
        <v>18</v>
      </c>
      <c r="C103" s="32">
        <f>SUM(C105:C116)</f>
        <v>1.1000000000000001</v>
      </c>
      <c r="D103" s="33">
        <f t="shared" si="1"/>
        <v>355038.68400000001</v>
      </c>
    </row>
    <row r="104" spans="1:4" x14ac:dyDescent="0.25">
      <c r="A104" s="52" t="s">
        <v>18</v>
      </c>
      <c r="B104" s="53"/>
      <c r="C104" s="37"/>
      <c r="D104" s="40"/>
    </row>
    <row r="105" spans="1:4" x14ac:dyDescent="0.25">
      <c r="A105" s="12" t="s">
        <v>136</v>
      </c>
      <c r="B105" s="54" t="s">
        <v>137</v>
      </c>
      <c r="C105" s="39">
        <v>0.89</v>
      </c>
      <c r="D105" s="40">
        <f t="shared" si="1"/>
        <v>287258.57160000002</v>
      </c>
    </row>
    <row r="106" spans="1:4" x14ac:dyDescent="0.25">
      <c r="A106" s="15" t="s">
        <v>18</v>
      </c>
      <c r="B106" s="55" t="s">
        <v>138</v>
      </c>
      <c r="C106" s="39"/>
      <c r="D106" s="40"/>
    </row>
    <row r="107" spans="1:4" x14ac:dyDescent="0.25">
      <c r="A107" s="56" t="s">
        <v>139</v>
      </c>
      <c r="B107" s="57" t="s">
        <v>140</v>
      </c>
      <c r="C107" s="39">
        <v>0.15</v>
      </c>
      <c r="D107" s="40">
        <f t="shared" si="1"/>
        <v>48414.365999999995</v>
      </c>
    </row>
    <row r="108" spans="1:4" x14ac:dyDescent="0.25">
      <c r="A108" s="11" t="s">
        <v>141</v>
      </c>
      <c r="B108" s="58" t="s">
        <v>142</v>
      </c>
      <c r="C108" s="39">
        <v>0.02</v>
      </c>
      <c r="D108" s="40">
        <f t="shared" si="1"/>
        <v>6455.2488000000003</v>
      </c>
    </row>
    <row r="109" spans="1:4" x14ac:dyDescent="0.25">
      <c r="A109" s="11" t="s">
        <v>143</v>
      </c>
      <c r="B109" s="58" t="s">
        <v>140</v>
      </c>
      <c r="C109" s="39">
        <v>0.01</v>
      </c>
      <c r="D109" s="40">
        <f t="shared" si="1"/>
        <v>3227.6244000000002</v>
      </c>
    </row>
    <row r="110" spans="1:4" x14ac:dyDescent="0.25">
      <c r="A110" s="7" t="s">
        <v>144</v>
      </c>
      <c r="B110" s="53"/>
      <c r="C110" s="39"/>
      <c r="D110" s="40"/>
    </row>
    <row r="111" spans="1:4" x14ac:dyDescent="0.25">
      <c r="A111" s="14" t="s">
        <v>145</v>
      </c>
      <c r="B111" s="50"/>
      <c r="C111" s="39"/>
      <c r="D111" s="40"/>
    </row>
    <row r="112" spans="1:4" x14ac:dyDescent="0.25">
      <c r="A112" s="7" t="s">
        <v>146</v>
      </c>
      <c r="B112" s="53" t="s">
        <v>147</v>
      </c>
      <c r="C112" s="39">
        <v>0.02</v>
      </c>
      <c r="D112" s="40">
        <f t="shared" si="1"/>
        <v>6455.2488000000003</v>
      </c>
    </row>
    <row r="113" spans="1:4" x14ac:dyDescent="0.25">
      <c r="A113" s="7" t="s">
        <v>148</v>
      </c>
      <c r="B113" s="53"/>
      <c r="C113" s="39"/>
      <c r="D113" s="40"/>
    </row>
    <row r="114" spans="1:4" x14ac:dyDescent="0.25">
      <c r="A114" s="11" t="s">
        <v>149</v>
      </c>
      <c r="B114" s="58" t="s">
        <v>140</v>
      </c>
      <c r="C114" s="39">
        <v>0.01</v>
      </c>
      <c r="D114" s="40">
        <f t="shared" si="1"/>
        <v>3227.6244000000002</v>
      </c>
    </row>
    <row r="115" spans="1:4" x14ac:dyDescent="0.25">
      <c r="A115" s="14" t="s">
        <v>18</v>
      </c>
      <c r="B115" s="50"/>
      <c r="C115" s="39"/>
      <c r="D115" s="40"/>
    </row>
    <row r="116" spans="1:4" x14ac:dyDescent="0.25">
      <c r="A116" s="56" t="s">
        <v>150</v>
      </c>
      <c r="B116" s="59" t="s">
        <v>151</v>
      </c>
      <c r="C116" s="37"/>
      <c r="D116" s="40"/>
    </row>
    <row r="117" spans="1:4" x14ac:dyDescent="0.25">
      <c r="A117" s="60" t="s">
        <v>152</v>
      </c>
      <c r="B117" s="46"/>
      <c r="C117" s="61">
        <v>1.6</v>
      </c>
      <c r="D117" s="33">
        <f t="shared" si="1"/>
        <v>516419.90399999998</v>
      </c>
    </row>
    <row r="118" spans="1:4" x14ac:dyDescent="0.25">
      <c r="A118" s="52" t="s">
        <v>153</v>
      </c>
      <c r="B118" s="53"/>
      <c r="C118" s="37"/>
      <c r="D118" s="40"/>
    </row>
    <row r="119" spans="1:4" x14ac:dyDescent="0.25">
      <c r="A119" s="62" t="s">
        <v>154</v>
      </c>
      <c r="B119" s="57"/>
      <c r="C119" s="37">
        <v>1.71</v>
      </c>
      <c r="D119" s="40">
        <f t="shared" si="1"/>
        <v>551923.7723999999</v>
      </c>
    </row>
    <row r="120" spans="1:4" x14ac:dyDescent="0.25">
      <c r="A120" s="11" t="s">
        <v>155</v>
      </c>
      <c r="B120" s="58" t="s">
        <v>19</v>
      </c>
      <c r="C120" s="37">
        <v>1.1100000000000001</v>
      </c>
      <c r="D120" s="40">
        <f t="shared" si="1"/>
        <v>358266.30840000004</v>
      </c>
    </row>
    <row r="121" spans="1:4" x14ac:dyDescent="0.25">
      <c r="A121" s="14" t="s">
        <v>18</v>
      </c>
      <c r="B121" s="50"/>
      <c r="C121" s="37"/>
      <c r="D121" s="40"/>
    </row>
    <row r="122" spans="1:4" x14ac:dyDescent="0.25">
      <c r="A122" s="11" t="s">
        <v>156</v>
      </c>
      <c r="B122" s="58" t="s">
        <v>157</v>
      </c>
      <c r="C122" s="37">
        <v>0.5</v>
      </c>
      <c r="D122" s="40">
        <f t="shared" si="1"/>
        <v>161381.22</v>
      </c>
    </row>
    <row r="123" spans="1:4" x14ac:dyDescent="0.25">
      <c r="A123" s="14" t="s">
        <v>158</v>
      </c>
      <c r="B123" s="50" t="s">
        <v>18</v>
      </c>
      <c r="C123" s="37"/>
      <c r="D123" s="40"/>
    </row>
    <row r="124" spans="1:4" x14ac:dyDescent="0.25">
      <c r="A124" s="11" t="s">
        <v>159</v>
      </c>
      <c r="B124" s="58" t="s">
        <v>160</v>
      </c>
      <c r="C124" s="37">
        <v>0.05</v>
      </c>
      <c r="D124" s="40">
        <f t="shared" si="1"/>
        <v>16138.121999999999</v>
      </c>
    </row>
    <row r="125" spans="1:4" x14ac:dyDescent="0.25">
      <c r="A125" s="14" t="s">
        <v>18</v>
      </c>
      <c r="B125" s="50"/>
      <c r="C125" s="37"/>
      <c r="D125" s="40"/>
    </row>
    <row r="126" spans="1:4" x14ac:dyDescent="0.25">
      <c r="A126" s="11" t="s">
        <v>161</v>
      </c>
      <c r="B126" s="58" t="s">
        <v>162</v>
      </c>
      <c r="C126" s="37">
        <v>0.01</v>
      </c>
      <c r="D126" s="40">
        <f t="shared" si="1"/>
        <v>3227.6244000000002</v>
      </c>
    </row>
    <row r="127" spans="1:4" x14ac:dyDescent="0.25">
      <c r="A127" s="7" t="s">
        <v>18</v>
      </c>
      <c r="B127" s="53"/>
      <c r="C127" s="37"/>
      <c r="D127" s="40"/>
    </row>
    <row r="128" spans="1:4" x14ac:dyDescent="0.25">
      <c r="A128" s="11" t="s">
        <v>163</v>
      </c>
      <c r="B128" s="58" t="s">
        <v>164</v>
      </c>
      <c r="C128" s="37">
        <v>0.01</v>
      </c>
      <c r="D128" s="40">
        <f t="shared" si="1"/>
        <v>3227.6244000000002</v>
      </c>
    </row>
    <row r="129" spans="1:4" x14ac:dyDescent="0.25">
      <c r="A129" s="14" t="s">
        <v>165</v>
      </c>
      <c r="B129" s="50"/>
      <c r="C129" s="37"/>
      <c r="D129" s="40"/>
    </row>
    <row r="130" spans="1:4" x14ac:dyDescent="0.25">
      <c r="A130" s="11" t="s">
        <v>166</v>
      </c>
      <c r="B130" s="58" t="s">
        <v>167</v>
      </c>
      <c r="C130" s="37">
        <v>0.02</v>
      </c>
      <c r="D130" s="40">
        <f t="shared" si="1"/>
        <v>6455.2488000000003</v>
      </c>
    </row>
    <row r="131" spans="1:4" x14ac:dyDescent="0.25">
      <c r="A131" s="14" t="s">
        <v>18</v>
      </c>
      <c r="B131" s="50"/>
      <c r="C131" s="37"/>
      <c r="D131" s="40"/>
    </row>
    <row r="132" spans="1:4" x14ac:dyDescent="0.25">
      <c r="A132" s="11" t="s">
        <v>168</v>
      </c>
      <c r="B132" s="58" t="s">
        <v>19</v>
      </c>
      <c r="C132" s="37">
        <v>0.01</v>
      </c>
      <c r="D132" s="40">
        <f t="shared" si="1"/>
        <v>3227.6244000000002</v>
      </c>
    </row>
    <row r="133" spans="1:4" x14ac:dyDescent="0.25">
      <c r="A133" s="14" t="s">
        <v>169</v>
      </c>
      <c r="B133" s="50"/>
      <c r="C133" s="37"/>
      <c r="D133" s="40"/>
    </row>
    <row r="134" spans="1:4" x14ac:dyDescent="0.25">
      <c r="A134" s="62" t="s">
        <v>170</v>
      </c>
      <c r="B134" s="58"/>
      <c r="C134" s="37">
        <v>1.49</v>
      </c>
      <c r="D134" s="40">
        <f t="shared" si="1"/>
        <v>480916.03559999994</v>
      </c>
    </row>
    <row r="135" spans="1:4" x14ac:dyDescent="0.25">
      <c r="A135" s="63" t="s">
        <v>171</v>
      </c>
      <c r="B135" s="54" t="s">
        <v>19</v>
      </c>
      <c r="C135" s="37">
        <v>0.64</v>
      </c>
      <c r="D135" s="40">
        <f t="shared" si="1"/>
        <v>206567.96160000001</v>
      </c>
    </row>
    <row r="136" spans="1:4" x14ac:dyDescent="0.25">
      <c r="A136" s="64" t="s">
        <v>18</v>
      </c>
      <c r="B136" s="55" t="s">
        <v>18</v>
      </c>
      <c r="C136" s="37"/>
      <c r="D136" s="40"/>
    </row>
    <row r="137" spans="1:4" x14ac:dyDescent="0.25">
      <c r="A137" s="65" t="s">
        <v>172</v>
      </c>
      <c r="B137" s="58" t="s">
        <v>162</v>
      </c>
      <c r="C137" s="37">
        <v>0.82</v>
      </c>
      <c r="D137" s="40">
        <f t="shared" si="1"/>
        <v>264665.20079999999</v>
      </c>
    </row>
    <row r="138" spans="1:4" x14ac:dyDescent="0.25">
      <c r="A138" s="66" t="s">
        <v>173</v>
      </c>
      <c r="B138" s="50" t="s">
        <v>174</v>
      </c>
      <c r="C138" s="37"/>
      <c r="D138" s="40"/>
    </row>
    <row r="139" spans="1:4" x14ac:dyDescent="0.25">
      <c r="A139" s="65" t="s">
        <v>175</v>
      </c>
      <c r="B139" s="58" t="s">
        <v>19</v>
      </c>
      <c r="C139" s="37">
        <v>0.01</v>
      </c>
      <c r="D139" s="40">
        <f t="shared" si="1"/>
        <v>3227.6244000000002</v>
      </c>
    </row>
    <row r="140" spans="1:4" x14ac:dyDescent="0.25">
      <c r="A140" s="66" t="s">
        <v>18</v>
      </c>
      <c r="B140" s="50"/>
      <c r="C140" s="37"/>
      <c r="D140" s="40"/>
    </row>
    <row r="141" spans="1:4" x14ac:dyDescent="0.25">
      <c r="A141" s="65" t="s">
        <v>176</v>
      </c>
      <c r="B141" s="58" t="s">
        <v>167</v>
      </c>
      <c r="C141" s="37">
        <v>0.01</v>
      </c>
      <c r="D141" s="40">
        <f t="shared" si="1"/>
        <v>3227.6244000000002</v>
      </c>
    </row>
    <row r="142" spans="1:4" x14ac:dyDescent="0.25">
      <c r="A142" s="66" t="s">
        <v>18</v>
      </c>
      <c r="B142" s="50"/>
      <c r="C142" s="37"/>
      <c r="D142" s="40"/>
    </row>
    <row r="143" spans="1:4" x14ac:dyDescent="0.25">
      <c r="A143" s="65" t="s">
        <v>177</v>
      </c>
      <c r="B143" s="58" t="s">
        <v>178</v>
      </c>
      <c r="C143" s="37">
        <v>0.01</v>
      </c>
      <c r="D143" s="40">
        <f t="shared" si="1"/>
        <v>3227.6244000000002</v>
      </c>
    </row>
    <row r="144" spans="1:4" x14ac:dyDescent="0.25">
      <c r="A144" s="30" t="s">
        <v>179</v>
      </c>
      <c r="B144" s="42" t="s">
        <v>164</v>
      </c>
      <c r="C144" s="32">
        <v>0.36</v>
      </c>
      <c r="D144" s="33">
        <f t="shared" si="1"/>
        <v>116194.47839999999</v>
      </c>
    </row>
    <row r="145" spans="1:4" x14ac:dyDescent="0.25">
      <c r="A145" s="14" t="s">
        <v>18</v>
      </c>
      <c r="B145" s="50"/>
      <c r="C145" s="37"/>
      <c r="D145" s="40"/>
    </row>
    <row r="146" spans="1:4" x14ac:dyDescent="0.25">
      <c r="A146" s="30" t="s">
        <v>180</v>
      </c>
      <c r="B146" s="42" t="s">
        <v>181</v>
      </c>
      <c r="C146" s="32">
        <v>0.18</v>
      </c>
      <c r="D146" s="33">
        <f t="shared" si="1"/>
        <v>58097.239199999996</v>
      </c>
    </row>
    <row r="147" spans="1:4" x14ac:dyDescent="0.25">
      <c r="A147" s="67" t="s">
        <v>20</v>
      </c>
      <c r="B147" s="50" t="s">
        <v>116</v>
      </c>
      <c r="C147" s="37"/>
      <c r="D147" s="40"/>
    </row>
    <row r="148" spans="1:4" x14ac:dyDescent="0.25">
      <c r="A148" s="30" t="s">
        <v>182</v>
      </c>
      <c r="B148" s="42" t="s">
        <v>21</v>
      </c>
      <c r="C148" s="32">
        <v>0.57999999999999996</v>
      </c>
      <c r="D148" s="33">
        <f t="shared" si="1"/>
        <v>187202.21519999998</v>
      </c>
    </row>
    <row r="149" spans="1:4" x14ac:dyDescent="0.25">
      <c r="A149" s="67" t="s">
        <v>22</v>
      </c>
      <c r="B149" s="50" t="s">
        <v>18</v>
      </c>
      <c r="C149" s="37"/>
      <c r="D149" s="40">
        <f t="shared" si="1"/>
        <v>0</v>
      </c>
    </row>
    <row r="150" spans="1:4" x14ac:dyDescent="0.25">
      <c r="A150" s="45" t="s">
        <v>183</v>
      </c>
      <c r="B150" s="46" t="s">
        <v>23</v>
      </c>
      <c r="C150" s="32">
        <v>1.56</v>
      </c>
      <c r="D150" s="33">
        <f t="shared" si="1"/>
        <v>503509.40639999998</v>
      </c>
    </row>
    <row r="151" spans="1:4" x14ac:dyDescent="0.25">
      <c r="A151" s="68" t="s">
        <v>24</v>
      </c>
      <c r="B151" s="53"/>
      <c r="C151" s="37"/>
      <c r="D151" s="40"/>
    </row>
    <row r="152" spans="1:4" x14ac:dyDescent="0.25">
      <c r="A152" s="30" t="s">
        <v>184</v>
      </c>
      <c r="B152" s="42" t="s">
        <v>185</v>
      </c>
      <c r="C152" s="32">
        <v>1.61</v>
      </c>
      <c r="D152" s="33">
        <f t="shared" ref="D152:D194" si="2">C152*B$8*12</f>
        <v>519647.52840000007</v>
      </c>
    </row>
    <row r="153" spans="1:4" x14ac:dyDescent="0.25">
      <c r="A153" s="67"/>
      <c r="B153" s="50" t="s">
        <v>18</v>
      </c>
      <c r="C153" s="37"/>
      <c r="D153" s="40"/>
    </row>
    <row r="154" spans="1:4" x14ac:dyDescent="0.25">
      <c r="A154" s="51" t="s">
        <v>186</v>
      </c>
      <c r="B154" s="42"/>
      <c r="C154" s="32">
        <v>0.53</v>
      </c>
      <c r="D154" s="33">
        <f t="shared" si="2"/>
        <v>171064.0932</v>
      </c>
    </row>
    <row r="155" spans="1:4" x14ac:dyDescent="0.25">
      <c r="A155" s="14"/>
      <c r="B155" s="50"/>
      <c r="C155" s="37"/>
      <c r="D155" s="40"/>
    </row>
    <row r="156" spans="1:4" x14ac:dyDescent="0.25">
      <c r="A156" s="7"/>
      <c r="B156" s="53"/>
      <c r="C156" s="37"/>
      <c r="D156" s="40"/>
    </row>
    <row r="157" spans="1:4" x14ac:dyDescent="0.25">
      <c r="A157" s="7" t="s">
        <v>187</v>
      </c>
      <c r="B157" s="53" t="s">
        <v>147</v>
      </c>
      <c r="C157" s="39">
        <v>0.05</v>
      </c>
      <c r="D157" s="40">
        <f t="shared" si="2"/>
        <v>16138.121999999999</v>
      </c>
    </row>
    <row r="158" spans="1:4" x14ac:dyDescent="0.25">
      <c r="A158" s="7" t="s">
        <v>188</v>
      </c>
      <c r="B158" s="53"/>
      <c r="C158" s="39"/>
      <c r="D158" s="40"/>
    </row>
    <row r="159" spans="1:4" x14ac:dyDescent="0.25">
      <c r="A159" s="7" t="s">
        <v>189</v>
      </c>
      <c r="B159" s="53"/>
      <c r="C159" s="39"/>
      <c r="D159" s="40"/>
    </row>
    <row r="160" spans="1:4" x14ac:dyDescent="0.25">
      <c r="A160" s="7" t="s">
        <v>190</v>
      </c>
      <c r="B160" s="53"/>
      <c r="C160" s="39"/>
      <c r="D160" s="40"/>
    </row>
    <row r="161" spans="1:4" x14ac:dyDescent="0.25">
      <c r="A161" s="11" t="s">
        <v>191</v>
      </c>
      <c r="B161" s="58" t="s">
        <v>167</v>
      </c>
      <c r="C161" s="39">
        <v>0.24</v>
      </c>
      <c r="D161" s="40">
        <f t="shared" si="2"/>
        <v>77462.985599999985</v>
      </c>
    </row>
    <row r="162" spans="1:4" x14ac:dyDescent="0.25">
      <c r="A162" s="14" t="s">
        <v>18</v>
      </c>
      <c r="B162" s="50"/>
      <c r="C162" s="39"/>
      <c r="D162" s="40"/>
    </row>
    <row r="163" spans="1:4" x14ac:dyDescent="0.25">
      <c r="A163" s="11" t="s">
        <v>192</v>
      </c>
      <c r="B163" s="58" t="s">
        <v>140</v>
      </c>
      <c r="C163" s="39">
        <v>0.06</v>
      </c>
      <c r="D163" s="40">
        <f t="shared" si="2"/>
        <v>19365.746399999996</v>
      </c>
    </row>
    <row r="164" spans="1:4" x14ac:dyDescent="0.25">
      <c r="A164" s="14" t="s">
        <v>18</v>
      </c>
      <c r="B164" s="50"/>
      <c r="C164" s="39"/>
      <c r="D164" s="40"/>
    </row>
    <row r="165" spans="1:4" x14ac:dyDescent="0.25">
      <c r="A165" s="11" t="s">
        <v>193</v>
      </c>
      <c r="B165" s="58" t="s">
        <v>167</v>
      </c>
      <c r="C165" s="39">
        <v>0.01</v>
      </c>
      <c r="D165" s="40">
        <f t="shared" si="2"/>
        <v>3227.6244000000002</v>
      </c>
    </row>
    <row r="166" spans="1:4" x14ac:dyDescent="0.25">
      <c r="A166" s="14" t="s">
        <v>18</v>
      </c>
      <c r="B166" s="50"/>
      <c r="C166" s="39"/>
      <c r="D166" s="40"/>
    </row>
    <row r="167" spans="1:4" x14ac:dyDescent="0.25">
      <c r="A167" s="11" t="s">
        <v>194</v>
      </c>
      <c r="B167" s="58" t="s">
        <v>178</v>
      </c>
      <c r="C167" s="39">
        <v>0.1</v>
      </c>
      <c r="D167" s="40">
        <f t="shared" si="2"/>
        <v>32276.243999999999</v>
      </c>
    </row>
    <row r="168" spans="1:4" x14ac:dyDescent="0.25">
      <c r="A168" s="14" t="s">
        <v>18</v>
      </c>
      <c r="B168" s="50"/>
      <c r="C168" s="39"/>
      <c r="D168" s="40"/>
    </row>
    <row r="169" spans="1:4" x14ac:dyDescent="0.25">
      <c r="A169" s="11" t="s">
        <v>195</v>
      </c>
      <c r="B169" s="58" t="s">
        <v>196</v>
      </c>
      <c r="C169" s="39">
        <v>7.0000000000000007E-2</v>
      </c>
      <c r="D169" s="40">
        <f t="shared" si="2"/>
        <v>22593.370800000004</v>
      </c>
    </row>
    <row r="170" spans="1:4" x14ac:dyDescent="0.25">
      <c r="A170" s="14" t="s">
        <v>197</v>
      </c>
      <c r="B170" s="50" t="s">
        <v>59</v>
      </c>
      <c r="C170" s="37"/>
      <c r="D170" s="40"/>
    </row>
    <row r="171" spans="1:4" x14ac:dyDescent="0.25">
      <c r="A171" s="69" t="s">
        <v>198</v>
      </c>
      <c r="B171" s="70" t="s">
        <v>199</v>
      </c>
      <c r="C171" s="32">
        <v>0.3</v>
      </c>
      <c r="D171" s="33">
        <f t="shared" si="2"/>
        <v>96828.731999999989</v>
      </c>
    </row>
    <row r="172" spans="1:4" x14ac:dyDescent="0.25">
      <c r="A172" s="69" t="s">
        <v>200</v>
      </c>
      <c r="B172" s="70" t="s">
        <v>18</v>
      </c>
      <c r="C172" s="71">
        <v>4.84</v>
      </c>
      <c r="D172" s="33">
        <f t="shared" si="2"/>
        <v>1562170.2095999997</v>
      </c>
    </row>
    <row r="173" spans="1:4" x14ac:dyDescent="0.25">
      <c r="A173" s="7" t="s">
        <v>18</v>
      </c>
      <c r="B173" s="53"/>
      <c r="C173" s="37"/>
      <c r="D173" s="40"/>
    </row>
    <row r="174" spans="1:4" x14ac:dyDescent="0.25">
      <c r="A174" s="72" t="s">
        <v>201</v>
      </c>
      <c r="B174" s="42"/>
      <c r="C174" s="32">
        <f>C19+C44+C67+C82+C101+C103+C117+C144+C146+C148+C150+C152+C154+C171+C172</f>
        <v>15.5</v>
      </c>
      <c r="D174" s="33">
        <f t="shared" si="2"/>
        <v>5002817.82</v>
      </c>
    </row>
    <row r="175" spans="1:4" x14ac:dyDescent="0.25">
      <c r="A175" s="7" t="s">
        <v>202</v>
      </c>
      <c r="B175" s="53"/>
      <c r="C175" s="37"/>
      <c r="D175" s="40"/>
    </row>
    <row r="176" spans="1:4" x14ac:dyDescent="0.25">
      <c r="A176" s="14" t="s">
        <v>203</v>
      </c>
      <c r="B176" s="50"/>
      <c r="C176" s="37"/>
      <c r="D176" s="40"/>
    </row>
    <row r="177" spans="1:4" x14ac:dyDescent="0.25">
      <c r="A177" s="30" t="s">
        <v>204</v>
      </c>
      <c r="B177" s="42" t="s">
        <v>18</v>
      </c>
      <c r="C177" s="32">
        <v>1.55</v>
      </c>
      <c r="D177" s="33">
        <f t="shared" si="2"/>
        <v>500281.78200000001</v>
      </c>
    </row>
    <row r="178" spans="1:4" x14ac:dyDescent="0.25">
      <c r="A178" s="73" t="s">
        <v>26</v>
      </c>
      <c r="B178" s="53"/>
      <c r="C178" s="37"/>
      <c r="D178" s="40"/>
    </row>
    <row r="179" spans="1:4" x14ac:dyDescent="0.25">
      <c r="A179" s="73" t="s">
        <v>27</v>
      </c>
      <c r="B179" s="53"/>
      <c r="C179" s="37"/>
      <c r="D179" s="40"/>
    </row>
    <row r="180" spans="1:4" x14ac:dyDescent="0.25">
      <c r="A180" s="73" t="s">
        <v>28</v>
      </c>
      <c r="B180" s="53"/>
      <c r="C180" s="37"/>
      <c r="D180" s="40"/>
    </row>
    <row r="181" spans="1:4" x14ac:dyDescent="0.25">
      <c r="A181" s="73" t="s">
        <v>29</v>
      </c>
      <c r="B181" s="53"/>
      <c r="C181" s="37"/>
      <c r="D181" s="40"/>
    </row>
    <row r="182" spans="1:4" x14ac:dyDescent="0.25">
      <c r="A182" s="73" t="s">
        <v>30</v>
      </c>
      <c r="B182" s="53"/>
      <c r="C182" s="37"/>
      <c r="D182" s="40"/>
    </row>
    <row r="183" spans="1:4" x14ac:dyDescent="0.25">
      <c r="A183" s="73" t="s">
        <v>31</v>
      </c>
      <c r="B183" s="53"/>
      <c r="C183" s="37"/>
      <c r="D183" s="40"/>
    </row>
    <row r="184" spans="1:4" x14ac:dyDescent="0.25">
      <c r="A184" s="73" t="s">
        <v>32</v>
      </c>
      <c r="B184" s="53"/>
      <c r="C184" s="37"/>
      <c r="D184" s="40"/>
    </row>
    <row r="185" spans="1:4" x14ac:dyDescent="0.25">
      <c r="A185" s="73" t="s">
        <v>33</v>
      </c>
      <c r="B185" s="53"/>
      <c r="C185" s="37"/>
      <c r="D185" s="40"/>
    </row>
    <row r="186" spans="1:4" x14ac:dyDescent="0.25">
      <c r="A186" s="73" t="s">
        <v>34</v>
      </c>
      <c r="B186" s="53"/>
      <c r="C186" s="37"/>
      <c r="D186" s="40"/>
    </row>
    <row r="187" spans="1:4" x14ac:dyDescent="0.25">
      <c r="A187" s="73" t="s">
        <v>35</v>
      </c>
      <c r="B187" s="53"/>
      <c r="C187" s="37"/>
      <c r="D187" s="40"/>
    </row>
    <row r="188" spans="1:4" x14ac:dyDescent="0.25">
      <c r="A188" s="73" t="s">
        <v>36</v>
      </c>
      <c r="B188" s="53"/>
      <c r="C188" s="37"/>
      <c r="D188" s="40"/>
    </row>
    <row r="189" spans="1:4" x14ac:dyDescent="0.25">
      <c r="A189" s="73" t="s">
        <v>16</v>
      </c>
      <c r="B189" s="53"/>
      <c r="C189" s="37"/>
      <c r="D189" s="40"/>
    </row>
    <row r="190" spans="1:4" x14ac:dyDescent="0.25">
      <c r="A190" s="73" t="s">
        <v>37</v>
      </c>
      <c r="B190" s="53"/>
      <c r="C190" s="37"/>
      <c r="D190" s="40"/>
    </row>
    <row r="191" spans="1:4" x14ac:dyDescent="0.25">
      <c r="A191" s="73" t="s">
        <v>38</v>
      </c>
      <c r="B191" s="53"/>
      <c r="C191" s="37"/>
      <c r="D191" s="40"/>
    </row>
    <row r="192" spans="1:4" x14ac:dyDescent="0.25">
      <c r="A192" s="73" t="s">
        <v>39</v>
      </c>
      <c r="B192" s="53"/>
      <c r="C192" s="37"/>
      <c r="D192" s="40"/>
    </row>
    <row r="193" spans="1:4" x14ac:dyDescent="0.25">
      <c r="A193" s="74" t="s">
        <v>40</v>
      </c>
      <c r="B193" s="53"/>
      <c r="C193" s="37"/>
      <c r="D193" s="40"/>
    </row>
    <row r="194" spans="1:4" x14ac:dyDescent="0.25">
      <c r="A194" s="75" t="s">
        <v>205</v>
      </c>
      <c r="B194" s="18"/>
      <c r="C194" s="32">
        <f>C174+C177</f>
        <v>17.05</v>
      </c>
      <c r="D194" s="33">
        <f t="shared" si="2"/>
        <v>5503099.602</v>
      </c>
    </row>
    <row r="195" spans="1:4" x14ac:dyDescent="0.25">
      <c r="A195" s="7" t="s">
        <v>206</v>
      </c>
      <c r="B195" s="8"/>
      <c r="C195" s="37"/>
      <c r="D195" s="37"/>
    </row>
    <row r="196" spans="1:4" x14ac:dyDescent="0.25">
      <c r="A196" s="7" t="s">
        <v>207</v>
      </c>
      <c r="B196" s="8"/>
      <c r="C196" s="37"/>
      <c r="D196" s="37"/>
    </row>
    <row r="197" spans="1:4" ht="16.5" thickBot="1" x14ac:dyDescent="0.3">
      <c r="A197" s="76" t="s">
        <v>208</v>
      </c>
      <c r="B197" s="77"/>
      <c r="C197" s="37"/>
      <c r="D197" s="37"/>
    </row>
  </sheetData>
  <mergeCells count="1"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Жел.8.1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2015-04-05T08:14:59Z</dcterms:created>
  <dcterms:modified xsi:type="dcterms:W3CDTF">2015-04-05T08:17:04Z</dcterms:modified>
</cp:coreProperties>
</file>